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удкова ЛМ\Desktop\РЕШЕНИЯ\ПОСТАНОВЛЕНИЯ\2017  08.11.2017  № 324 Реестра доход -\"/>
    </mc:Choice>
  </mc:AlternateContent>
  <bookViews>
    <workbookView minimized="1" xWindow="0" yWindow="105" windowWidth="19155" windowHeight="10950"/>
  </bookViews>
  <sheets>
    <sheet name="готовый 1 и 2" sheetId="1" r:id="rId1"/>
  </sheets>
  <definedNames>
    <definedName name="_xlnm._FilterDatabase" localSheetId="0" hidden="1">'готовый 1 и 2'!$A$14:$W$84</definedName>
    <definedName name="_xlnm.Print_Titles" localSheetId="0">'готовый 1 и 2'!$11:$13</definedName>
  </definedNames>
  <calcPr calcId="152511"/>
</workbook>
</file>

<file path=xl/calcChain.xml><?xml version="1.0" encoding="utf-8"?>
<calcChain xmlns="http://schemas.openxmlformats.org/spreadsheetml/2006/main">
  <c r="Q41" i="1" l="1"/>
  <c r="Q40" i="1" s="1"/>
  <c r="Q39" i="1" s="1"/>
  <c r="Q38" i="1" s="1"/>
  <c r="Q37" i="1" s="1"/>
  <c r="P41" i="1"/>
  <c r="O41" i="1"/>
  <c r="O40" i="1" s="1"/>
  <c r="O39" i="1" s="1"/>
  <c r="O38" i="1" s="1"/>
  <c r="O37" i="1" s="1"/>
  <c r="P40" i="1"/>
  <c r="P39" i="1" s="1"/>
  <c r="P38" i="1" s="1"/>
  <c r="P37" i="1" s="1"/>
  <c r="N39" i="1"/>
  <c r="N38" i="1"/>
  <c r="N37" i="1" s="1"/>
  <c r="N40" i="1"/>
  <c r="N41" i="1"/>
  <c r="L26" i="1"/>
  <c r="L27" i="1"/>
  <c r="L20" i="1"/>
  <c r="Q34" i="1"/>
  <c r="P34" i="1"/>
  <c r="O34" i="1"/>
  <c r="L34" i="1"/>
  <c r="Q35" i="1"/>
  <c r="P35" i="1"/>
  <c r="O35" i="1"/>
  <c r="L35" i="1"/>
  <c r="N35" i="1"/>
  <c r="N34" i="1"/>
  <c r="Q30" i="1"/>
  <c r="P30" i="1"/>
  <c r="O30" i="1"/>
  <c r="N30" i="1"/>
  <c r="Q26" i="1"/>
  <c r="P26" i="1"/>
  <c r="O26" i="1"/>
  <c r="Q27" i="1"/>
  <c r="P27" i="1"/>
  <c r="O27" i="1"/>
  <c r="N27" i="1"/>
  <c r="N26" i="1"/>
  <c r="Q20" i="1"/>
  <c r="P20" i="1"/>
  <c r="O20" i="1"/>
  <c r="N20" i="1"/>
  <c r="M59" i="1" l="1"/>
  <c r="Q59" i="1"/>
  <c r="P59" i="1"/>
  <c r="O59" i="1"/>
  <c r="N66" i="1" l="1"/>
  <c r="N59" i="1" s="1"/>
  <c r="L66" i="1"/>
  <c r="L59" i="1" s="1"/>
  <c r="Q56" i="1" l="1"/>
  <c r="P56" i="1"/>
  <c r="O56" i="1"/>
  <c r="P46" i="1"/>
  <c r="Q46" i="1"/>
  <c r="M32" i="1"/>
  <c r="M29" i="1" s="1"/>
  <c r="N32" i="1"/>
  <c r="N29" i="1" s="1"/>
  <c r="N14" i="1" s="1"/>
  <c r="O32" i="1"/>
  <c r="O29" i="1" s="1"/>
  <c r="P32" i="1"/>
  <c r="P29" i="1" s="1"/>
  <c r="Q32" i="1"/>
  <c r="Q29" i="1" s="1"/>
  <c r="L32" i="1"/>
  <c r="L29" i="1" s="1"/>
  <c r="M20" i="1"/>
  <c r="M14" i="1" l="1"/>
  <c r="M72" i="1" s="1"/>
  <c r="P14" i="1"/>
  <c r="P72" i="1" s="1"/>
  <c r="L14" i="1"/>
  <c r="L72" i="1" s="1"/>
  <c r="Q14" i="1"/>
  <c r="Q72" i="1" s="1"/>
  <c r="O14" i="1"/>
  <c r="O72" i="1" s="1"/>
  <c r="N72" i="1"/>
</calcChain>
</file>

<file path=xl/sharedStrings.xml><?xml version="1.0" encoding="utf-8"?>
<sst xmlns="http://schemas.openxmlformats.org/spreadsheetml/2006/main" count="510" uniqueCount="140">
  <si>
    <t>Финансовый орган</t>
  </si>
  <si>
    <t>Наименование публично-правового образования</t>
  </si>
  <si>
    <t>Краснодарский край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</si>
  <si>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</si>
  <si>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</si>
  <si>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</si>
  <si>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</si>
  <si>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</si>
  <si>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</si>
  <si>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</si>
  <si>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</si>
  <si>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</si>
  <si>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</si>
  <si>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</si>
  <si>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</si>
  <si>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</si>
  <si>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</si>
  <si>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</si>
  <si>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</si>
  <si>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</si>
  <si>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</si>
  <si>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</si>
  <si>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</si>
  <si>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</si>
  <si>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</si>
  <si>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</si>
  <si>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</si>
  <si>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</si>
  <si>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</si>
  <si>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</si>
  <si>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</si>
  <si>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</si>
  <si>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</si>
  <si>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</si>
  <si>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</si>
  <si>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</si>
  <si>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</si>
  <si>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</si>
  <si>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</si>
  <si>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</si>
  <si>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</si>
  <si>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</si>
  <si>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</si>
  <si>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</si>
  <si>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</si>
  <si>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</si>
  <si>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</si>
  <si>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</si>
  <si>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</si>
  <si>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</si>
  <si>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</si>
  <si>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</si>
  <si>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050</t>
  </si>
  <si>
    <t>НАЛОГИ НА ИМУЩЕСТВО</t>
  </si>
  <si>
    <t>06</t>
  </si>
  <si>
    <t>Управление федеральной налоговой службы по Краснодарскому краю</t>
  </si>
  <si>
    <t>821</t>
  </si>
  <si>
    <t>Департамент имущественных отношений Краснодарского края</t>
  </si>
  <si>
    <t>11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</si>
  <si>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</si>
  <si>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</si>
  <si>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</si>
  <si>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410</t>
  </si>
  <si>
    <t>992</t>
  </si>
  <si>
    <t>Администрация Краснодарского края</t>
  </si>
  <si>
    <t>ДОХОДЫ ОТ ПРОДАЖИ МАТЕРИАЛЬНЫХ И НЕМАТЕРИАЛЬНЫХ АКТИВОВ</t>
  </si>
  <si>
    <t>14</t>
  </si>
  <si>
    <t>140</t>
  </si>
  <si>
    <t>ШТРАФЫ, САНКЦИИ, ВОЗМЕЩЕНИЕ УЩЕРБА</t>
  </si>
  <si>
    <t>16</t>
  </si>
  <si>
    <t>Штрафы, санкции, возмещение ущерба</t>
  </si>
  <si>
    <t>21</t>
  </si>
  <si>
    <t>161</t>
  </si>
  <si>
    <t>Управление Федеральной антимонопольной службы по Краснодарскому краю</t>
  </si>
  <si>
    <t>053</t>
  </si>
  <si>
    <t>33</t>
  </si>
  <si>
    <t>ПРОЧИЕ НЕНАЛОГОВЫЕ ДОХОДЫ</t>
  </si>
  <si>
    <t>17</t>
  </si>
  <si>
    <t>Невыясненные поступления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</si>
  <si>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</si>
  <si>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</si>
  <si>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</si>
  <si>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</si>
  <si>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Реестр источников доходов бюджета поселения</t>
  </si>
  <si>
    <t>код главного администратора доходов бюджета поселения</t>
  </si>
  <si>
    <t>Наименование главного администратора доходов  бюджета поселения</t>
  </si>
  <si>
    <t>10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</si>
  <si>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</t>
  </si>
  <si>
    <t>51</t>
  </si>
  <si>
    <t>035</t>
  </si>
  <si>
    <t>Единый сельскохозяйственный налог</t>
  </si>
  <si>
    <t>Налог на имущество физических лиц</t>
  </si>
  <si>
    <t xml:space="preserve"> Налог  на  имущество  физических
 лиц,   взимаемый   по   ставкам,
 применяемым      к      объектам
 налогообложения, расположенным в
 границах сельских поселений
</t>
  </si>
  <si>
    <t>Земельный налог</t>
  </si>
  <si>
    <t>033</t>
  </si>
  <si>
    <t>043</t>
  </si>
  <si>
    <t>Земельный налог с организаций</t>
  </si>
  <si>
    <t xml:space="preserve"> Земельный налог  с  организаций,
 обладающих  земельным  участком,
 расположенным     в     границах
 сельских поселений
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</si>
  <si>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</si>
  <si>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</si>
  <si>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</si>
  <si>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Доходы от реализации  имущества,
 находящегося в государственной и
 муниципальной собственности  (за
 исключением движимого  имущества
 бюджетных      и      автономных
 учреждений,  а  также  имущества
 государственных и  муниципальных
 унитарных  предприятий,  в   том
 числе казенных)
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</si>
  <si>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</si>
  <si>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</si>
  <si>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</si>
  <si>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</si>
  <si>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</si>
  <si>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</si>
  <si>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Невыясненные поступления, зачисляемые в бюджеты сельских поселений</t>
  </si>
  <si>
    <t xml:space="preserve"> Дотации    бюджетам    бюджетной
 системы Российской Федерации</t>
  </si>
  <si>
    <t xml:space="preserve"> Дотации бюджетам сельских поселений на выравнивание бюджетной обеспеченности</t>
  </si>
  <si>
    <t xml:space="preserve"> Субсидии   бюджетам    бюджетной
 системы   Российской   Федерации
 (межбюджетные субсидии)
</t>
  </si>
  <si>
    <t xml:space="preserve"> Прочие субсидии
</t>
  </si>
  <si>
    <t xml:space="preserve">  Прочие     субсидии     бюджетам
 сельских поселений
</t>
  </si>
  <si>
    <t xml:space="preserve">   Субвенции   бюджетам   бюджетной
 системы Российской Федерации
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</si>
  <si>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</si>
  <si>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Субвенции            бюджетам на
 осуществление         первичного
 воинского учета на  территориях,
 где     отсутствуют      военные
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</si>
  <si>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</si>
  <si>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</si>
  <si>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 xml:space="preserve"> Земельный налог с физических лиц</t>
  </si>
  <si>
    <t xml:space="preserve"> Земельный налог с физических лиц, обладающих земельным участком, расположенным в границах сельских поселений</t>
  </si>
  <si>
    <t>ИТОГО</t>
  </si>
  <si>
    <t>Администрация Васюринского сельского поселения Динского района</t>
  </si>
  <si>
    <t>Администрация Васюринского  сельского поселения Динского района</t>
  </si>
  <si>
    <t>Администрация Васюринскогоо сельского поселения Динского района</t>
  </si>
  <si>
    <t>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</si>
  <si>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</si>
  <si>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</si>
  <si>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</si>
  <si>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Прочие доходы от компенсации затрат бюджетов сельских поселений</t>
  </si>
  <si>
    <t>13</t>
  </si>
  <si>
    <t>995</t>
  </si>
  <si>
    <t>130</t>
  </si>
  <si>
    <t>на 01 января 2019 года</t>
  </si>
  <si>
    <t xml:space="preserve">Показатели прогноза доходов в 2018 году в соотвествии с решением Совета Васюринского сельского поселения  Динского района </t>
  </si>
  <si>
    <t>Показатели кассовых поступлений в 2018 году (по состоянию на 01.10.2018 г.) в бюджет поселения</t>
  </si>
  <si>
    <t>Оценка исполнения 2018 года</t>
  </si>
  <si>
    <t>Показатели прогноза доходов бюджета на 2019 год</t>
  </si>
  <si>
    <t xml:space="preserve">Показатели
прогноза доходов бюджета на 2020 год
</t>
  </si>
  <si>
    <t>Показатели прогноза доходов бюджета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</si>
</sst>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0"/>
    <numFmt numFmtId="166" formatCode="0000"/>
    <numFmt numFmtId="167" formatCode="#,##0.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4" fillId="0" borderId="0" xfId="0" applyFont="1" applyFill="1"/>
    <xf numFmtId="0" fontId="9" fillId="0" borderId="0" xfId="0" applyFont="1" applyFill="1" applyAlignment="1">
      <alignment horizontal="left"/>
    </xf>
    <xf numFmtId="0" fontId="2" fillId="0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167" fontId="10" fillId="2" borderId="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167" fontId="4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67" fontId="7" fillId="2" borderId="2" xfId="0" applyNumberFormat="1" applyFont="1" applyFill="1" applyBorder="1" applyAlignment="1">
      <alignment horizontal="right" vertical="center"/>
    </xf>
    <xf numFmtId="168" fontId="10" fillId="2" borderId="2" xfId="0" applyNumberFormat="1" applyFont="1" applyFill="1" applyBorder="1" applyAlignment="1">
      <alignment horizontal="right" vertical="center"/>
    </xf>
    <xf numFmtId="168" fontId="7" fillId="2" borderId="2" xfId="0" applyNumberFormat="1" applyFont="1" applyFill="1" applyBorder="1" applyAlignment="1">
      <alignment horizontal="right" vertical="center"/>
    </xf>
    <xf numFmtId="168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167" fontId="7" fillId="2" borderId="2" xfId="0" applyNumberFormat="1" applyFont="1" applyFill="1" applyBorder="1" applyAlignment="1">
      <alignment horizontal="left" vertical="center" wrapText="1"/>
    </xf>
    <xf numFmtId="168" fontId="7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165" fontId="7" fillId="2" borderId="2" xfId="0" applyNumberFormat="1" applyFont="1" applyFill="1" applyBorder="1" applyAlignment="1" applyProtection="1">
      <alignment horizontal="center" vertical="center" wrapText="1"/>
    </xf>
    <xf numFmtId="166" fontId="7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168" fontId="0" fillId="2" borderId="0" xfId="0" applyNumberFormat="1" applyFill="1"/>
    <xf numFmtId="167" fontId="2" fillId="3" borderId="2" xfId="0" applyNumberFormat="1" applyFont="1" applyFill="1" applyBorder="1" applyAlignment="1">
      <alignment horizontal="right" vertical="center" wrapText="1"/>
    </xf>
    <xf numFmtId="167" fontId="10" fillId="3" borderId="2" xfId="0" applyNumberFormat="1" applyFont="1" applyFill="1" applyBorder="1" applyAlignment="1">
      <alignment horizontal="right" vertical="center"/>
    </xf>
    <xf numFmtId="167" fontId="4" fillId="3" borderId="2" xfId="0" applyNumberFormat="1" applyFont="1" applyFill="1" applyBorder="1" applyAlignment="1">
      <alignment horizontal="right" vertical="center"/>
    </xf>
    <xf numFmtId="167" fontId="7" fillId="3" borderId="2" xfId="0" applyNumberFormat="1" applyFont="1" applyFill="1" applyBorder="1" applyAlignment="1">
      <alignment horizontal="right" vertical="center"/>
    </xf>
    <xf numFmtId="168" fontId="7" fillId="3" borderId="2" xfId="0" applyNumberFormat="1" applyFont="1" applyFill="1" applyBorder="1" applyAlignment="1">
      <alignment horizontal="right" vertical="center"/>
    </xf>
    <xf numFmtId="168" fontId="4" fillId="3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abSelected="1" zoomScale="60" zoomScaleNormal="60" workbookViewId="0">
      <pane ySplit="13" topLeftCell="A14" activePane="bottomLeft" state="frozen"/>
      <selection pane="bottomLeft" activeCell="W21" sqref="W21"/>
    </sheetView>
  </sheetViews>
  <sheetFormatPr defaultRowHeight="15" x14ac:dyDescent="0.25"/>
  <cols>
    <col min="1" max="1" width="38.28515625" style="3" customWidth="1"/>
    <col min="2" max="2" width="13.85546875" style="2" customWidth="1"/>
    <col min="3" max="3" width="12.140625" style="2" customWidth="1"/>
    <col min="4" max="4" width="12.42578125" style="2" customWidth="1"/>
    <col min="5" max="5" width="10.5703125" style="2" customWidth="1"/>
    <col min="6" max="6" width="12" style="2" customWidth="1"/>
    <col min="7" max="7" width="10" style="2" customWidth="1"/>
    <col min="8" max="8" width="11.140625" style="2" customWidth="1"/>
    <col min="9" max="9" width="12.85546875" style="2" customWidth="1"/>
    <col min="10" max="10" width="28.7109375" style="3" customWidth="1"/>
    <col min="11" max="11" width="25.28515625" style="3" customWidth="1"/>
    <col min="12" max="12" width="15.85546875" style="2" customWidth="1"/>
    <col min="13" max="13" width="15.5703125" style="2" customWidth="1"/>
    <col min="14" max="14" width="17.85546875" style="2" customWidth="1"/>
    <col min="15" max="15" width="15.28515625" style="2" customWidth="1"/>
    <col min="16" max="16" width="13.28515625" style="2" customWidth="1"/>
    <col min="17" max="17" width="12.7109375" style="2" customWidth="1"/>
    <col min="18" max="16384" width="9.140625" style="2"/>
  </cols>
  <sheetData>
    <row r="1" spans="1:25" ht="2.25" customHeight="1" x14ac:dyDescent="0.25"/>
    <row r="2" spans="1:25" ht="45" customHeight="1" x14ac:dyDescent="0.3">
      <c r="D2" s="78" t="s">
        <v>83</v>
      </c>
      <c r="E2" s="78"/>
      <c r="F2" s="78"/>
      <c r="G2" s="78"/>
      <c r="H2" s="78"/>
      <c r="I2" s="78"/>
      <c r="J2" s="78"/>
      <c r="K2" s="78"/>
      <c r="L2" s="78"/>
      <c r="M2" s="78"/>
    </row>
    <row r="3" spans="1:25" ht="69" hidden="1" customHeight="1" x14ac:dyDescent="0.3">
      <c r="D3" s="4"/>
      <c r="E3" s="4"/>
      <c r="F3" s="4"/>
      <c r="G3" s="4"/>
      <c r="H3" s="4"/>
      <c r="I3" s="4"/>
      <c r="J3" s="4"/>
      <c r="K3" s="4"/>
      <c r="L3" s="4"/>
      <c r="M3" s="4"/>
    </row>
    <row r="4" spans="1:25" ht="29.25" customHeight="1" x14ac:dyDescent="0.3">
      <c r="D4" s="4"/>
      <c r="E4" s="4"/>
      <c r="F4" s="4"/>
      <c r="G4" s="4"/>
      <c r="H4" s="78" t="s">
        <v>133</v>
      </c>
      <c r="I4" s="78"/>
      <c r="J4" s="78"/>
      <c r="K4" s="4"/>
      <c r="L4" s="4"/>
      <c r="M4" s="4"/>
    </row>
    <row r="5" spans="1:25" ht="87.75" hidden="1" customHeight="1" x14ac:dyDescent="0.3">
      <c r="D5" s="4"/>
      <c r="E5" s="4"/>
      <c r="F5" s="4"/>
      <c r="G5" s="4"/>
      <c r="H5" s="4"/>
      <c r="I5" s="4"/>
      <c r="J5" s="4"/>
      <c r="K5" s="4"/>
      <c r="L5" s="4"/>
      <c r="M5" s="4"/>
    </row>
    <row r="6" spans="1:25" ht="43.5" customHeight="1" x14ac:dyDescent="0.3">
      <c r="A6" s="79" t="s">
        <v>0</v>
      </c>
      <c r="B6" s="79"/>
      <c r="C6" s="79"/>
      <c r="E6" s="5" t="s">
        <v>122</v>
      </c>
      <c r="F6" s="6"/>
      <c r="G6" s="6"/>
      <c r="H6" s="6"/>
      <c r="I6" s="6"/>
      <c r="J6" s="4"/>
      <c r="K6" s="4"/>
      <c r="L6" s="4"/>
      <c r="M6" s="4"/>
    </row>
    <row r="7" spans="1:25" ht="34.5" customHeight="1" x14ac:dyDescent="0.3">
      <c r="A7" s="7" t="s">
        <v>1</v>
      </c>
      <c r="B7" s="8"/>
      <c r="E7" s="5" t="s">
        <v>2</v>
      </c>
      <c r="F7" s="4"/>
      <c r="G7" s="4"/>
      <c r="H7" s="4"/>
      <c r="I7" s="4"/>
      <c r="J7" s="4"/>
      <c r="K7" s="4"/>
      <c r="L7" s="4"/>
      <c r="M7" s="4"/>
    </row>
    <row r="8" spans="1:25" ht="28.5" customHeight="1" x14ac:dyDescent="0.3">
      <c r="A8" s="7" t="s">
        <v>3</v>
      </c>
      <c r="D8" s="4"/>
      <c r="E8" s="7" t="s">
        <v>4</v>
      </c>
      <c r="F8" s="4"/>
      <c r="G8" s="4"/>
      <c r="H8" s="4"/>
      <c r="I8" s="4"/>
      <c r="J8" s="4"/>
      <c r="K8" s="4"/>
      <c r="L8" s="4"/>
      <c r="M8" s="4"/>
    </row>
    <row r="9" spans="1:25" ht="3.75" hidden="1" customHeight="1" x14ac:dyDescent="0.25"/>
    <row r="10" spans="1:25" ht="112.5" hidden="1" customHeight="1" x14ac:dyDescent="0.25">
      <c r="Q10" s="9"/>
    </row>
    <row r="11" spans="1:25" ht="58.5" customHeight="1" x14ac:dyDescent="0.25">
      <c r="A11" s="80" t="s">
        <v>5</v>
      </c>
      <c r="B11" s="83" t="s">
        <v>6</v>
      </c>
      <c r="C11" s="83"/>
      <c r="D11" s="83"/>
      <c r="E11" s="83"/>
      <c r="F11" s="83"/>
      <c r="G11" s="83"/>
      <c r="H11" s="83"/>
      <c r="I11" s="83"/>
      <c r="J11" s="83" t="s">
        <v>7</v>
      </c>
      <c r="K11" s="83" t="s">
        <v>85</v>
      </c>
      <c r="L11" s="83" t="s">
        <v>134</v>
      </c>
      <c r="M11" s="83" t="s">
        <v>135</v>
      </c>
      <c r="N11" s="83" t="s">
        <v>136</v>
      </c>
      <c r="O11" s="83" t="s">
        <v>137</v>
      </c>
      <c r="P11" s="84" t="s">
        <v>138</v>
      </c>
      <c r="Q11" s="83" t="s">
        <v>139</v>
      </c>
      <c r="R11" s="15"/>
      <c r="S11" s="15"/>
      <c r="T11" s="15"/>
    </row>
    <row r="12" spans="1:25" ht="48" customHeight="1" x14ac:dyDescent="0.25">
      <c r="A12" s="81"/>
      <c r="B12" s="83" t="s">
        <v>84</v>
      </c>
      <c r="C12" s="83" t="s">
        <v>8</v>
      </c>
      <c r="D12" s="83"/>
      <c r="E12" s="83"/>
      <c r="F12" s="83"/>
      <c r="G12" s="83"/>
      <c r="H12" s="83" t="s">
        <v>9</v>
      </c>
      <c r="I12" s="83"/>
      <c r="J12" s="83"/>
      <c r="K12" s="83"/>
      <c r="L12" s="83"/>
      <c r="M12" s="83"/>
      <c r="N12" s="83"/>
      <c r="O12" s="83"/>
      <c r="P12" s="85"/>
      <c r="Q12" s="83"/>
      <c r="R12" s="15"/>
      <c r="S12" s="15"/>
      <c r="T12" s="15"/>
    </row>
    <row r="13" spans="1:25" ht="96.75" customHeight="1" x14ac:dyDescent="0.25">
      <c r="A13" s="82"/>
      <c r="B13" s="83"/>
      <c r="C13" s="16" t="s">
        <v>10</v>
      </c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83"/>
      <c r="K13" s="83"/>
      <c r="L13" s="83"/>
      <c r="M13" s="83"/>
      <c r="N13" s="83"/>
      <c r="O13" s="83"/>
      <c r="P13" s="86"/>
      <c r="Q13" s="83"/>
      <c r="R13" s="15"/>
      <c r="S13" s="15"/>
      <c r="T13" s="15"/>
    </row>
    <row r="14" spans="1:25" ht="31.5" x14ac:dyDescent="0.25">
      <c r="A14" s="1" t="s">
        <v>17</v>
      </c>
      <c r="B14" s="17"/>
      <c r="C14" s="18">
        <v>1</v>
      </c>
      <c r="D14" s="19" t="s">
        <v>18</v>
      </c>
      <c r="E14" s="19" t="s">
        <v>18</v>
      </c>
      <c r="F14" s="19" t="s">
        <v>19</v>
      </c>
      <c r="G14" s="19" t="s">
        <v>18</v>
      </c>
      <c r="H14" s="19" t="s">
        <v>20</v>
      </c>
      <c r="I14" s="19" t="s">
        <v>19</v>
      </c>
      <c r="J14" s="20"/>
      <c r="K14" s="21"/>
      <c r="L14" s="72">
        <f>L15+L20+L26+L29+L37+L46+L49+L56</f>
        <v>35245.300000000003</v>
      </c>
      <c r="M14" s="22">
        <f>M15+M20+M26+M29+M37+M46+M49+M56+M43</f>
        <v>0</v>
      </c>
      <c r="N14" s="72">
        <f>N15+N20+N26+N29+N37+N46+N49+N56+N43</f>
        <v>37468.400000000001</v>
      </c>
      <c r="O14" s="72">
        <f t="shared" ref="O14:P14" si="0">O15+O20+O26+O29+O37+O46+O49+O56</f>
        <v>35939.599999999999</v>
      </c>
      <c r="P14" s="23">
        <f t="shared" si="0"/>
        <v>40226.800000000003</v>
      </c>
      <c r="Q14" s="23">
        <f t="shared" ref="Q14" si="1">Q15+Q20+Q26+Q29+Q37+Q46+Q49+Q56</f>
        <v>41493.800000000003</v>
      </c>
      <c r="R14" s="24"/>
      <c r="S14" s="24"/>
      <c r="T14" s="24"/>
      <c r="U14" s="14"/>
      <c r="V14" s="14"/>
      <c r="W14" s="14"/>
      <c r="X14" s="14"/>
      <c r="Y14" s="14"/>
    </row>
    <row r="15" spans="1:25" ht="70.5" customHeight="1" x14ac:dyDescent="0.25">
      <c r="A15" s="12" t="s">
        <v>27</v>
      </c>
      <c r="B15" s="25">
        <v>182</v>
      </c>
      <c r="C15" s="25">
        <v>1</v>
      </c>
      <c r="D15" s="26" t="s">
        <v>21</v>
      </c>
      <c r="E15" s="26" t="s">
        <v>25</v>
      </c>
      <c r="F15" s="26" t="s">
        <v>19</v>
      </c>
      <c r="G15" s="26" t="s">
        <v>18</v>
      </c>
      <c r="H15" s="26" t="s">
        <v>20</v>
      </c>
      <c r="I15" s="26" t="s">
        <v>23</v>
      </c>
      <c r="J15" s="27" t="s">
        <v>27</v>
      </c>
      <c r="K15" s="28" t="s">
        <v>22</v>
      </c>
      <c r="L15" s="73">
        <v>11895</v>
      </c>
      <c r="M15" s="29"/>
      <c r="N15" s="73">
        <v>13930</v>
      </c>
      <c r="O15" s="73">
        <v>15296.4</v>
      </c>
      <c r="P15" s="29">
        <v>15470</v>
      </c>
      <c r="Q15" s="29">
        <v>16460</v>
      </c>
      <c r="R15" s="15"/>
      <c r="S15" s="15"/>
      <c r="T15" s="15"/>
    </row>
    <row r="16" spans="1:25" ht="73.5" hidden="1" customHeight="1" x14ac:dyDescent="0.25">
      <c r="A16" s="1" t="s">
        <v>27</v>
      </c>
      <c r="B16" s="18">
        <v>182</v>
      </c>
      <c r="C16" s="18">
        <v>1</v>
      </c>
      <c r="D16" s="19" t="s">
        <v>21</v>
      </c>
      <c r="E16" s="19" t="s">
        <v>25</v>
      </c>
      <c r="F16" s="19" t="s">
        <v>24</v>
      </c>
      <c r="G16" s="19" t="s">
        <v>21</v>
      </c>
      <c r="H16" s="19" t="s">
        <v>20</v>
      </c>
      <c r="I16" s="19" t="s">
        <v>23</v>
      </c>
      <c r="J16" s="20" t="s">
        <v>28</v>
      </c>
      <c r="K16" s="30" t="s">
        <v>22</v>
      </c>
      <c r="L16" s="74">
        <v>9450</v>
      </c>
      <c r="M16" s="31">
        <v>7895</v>
      </c>
      <c r="N16" s="31">
        <v>11190</v>
      </c>
      <c r="O16" s="74">
        <v>11950</v>
      </c>
      <c r="P16" s="31">
        <v>13620</v>
      </c>
      <c r="Q16" s="31">
        <v>14500</v>
      </c>
      <c r="R16" s="15"/>
      <c r="S16" s="15"/>
      <c r="T16" s="15"/>
    </row>
    <row r="17" spans="1:20" ht="82.5" hidden="1" customHeight="1" x14ac:dyDescent="0.25">
      <c r="A17" s="1" t="s">
        <v>27</v>
      </c>
      <c r="B17" s="18">
        <v>182</v>
      </c>
      <c r="C17" s="18">
        <v>1</v>
      </c>
      <c r="D17" s="19" t="s">
        <v>21</v>
      </c>
      <c r="E17" s="19" t="s">
        <v>25</v>
      </c>
      <c r="F17" s="19" t="s">
        <v>26</v>
      </c>
      <c r="G17" s="19" t="s">
        <v>21</v>
      </c>
      <c r="H17" s="19" t="s">
        <v>20</v>
      </c>
      <c r="I17" s="19" t="s">
        <v>23</v>
      </c>
      <c r="J17" s="20" t="s">
        <v>29</v>
      </c>
      <c r="K17" s="30" t="s">
        <v>22</v>
      </c>
      <c r="L17" s="74">
        <v>20</v>
      </c>
      <c r="M17" s="31">
        <v>146.9</v>
      </c>
      <c r="N17" s="31">
        <v>208</v>
      </c>
      <c r="O17" s="74">
        <v>220</v>
      </c>
      <c r="P17" s="31">
        <v>250</v>
      </c>
      <c r="Q17" s="31">
        <v>270</v>
      </c>
      <c r="R17" s="15"/>
      <c r="S17" s="15"/>
      <c r="T17" s="15"/>
    </row>
    <row r="18" spans="1:20" ht="78.75" hidden="1" customHeight="1" x14ac:dyDescent="0.25">
      <c r="A18" s="1" t="s">
        <v>27</v>
      </c>
      <c r="B18" s="18">
        <v>182</v>
      </c>
      <c r="C18" s="18">
        <v>1</v>
      </c>
      <c r="D18" s="19" t="s">
        <v>21</v>
      </c>
      <c r="E18" s="19" t="s">
        <v>25</v>
      </c>
      <c r="F18" s="19" t="s">
        <v>30</v>
      </c>
      <c r="G18" s="19" t="s">
        <v>21</v>
      </c>
      <c r="H18" s="19" t="s">
        <v>20</v>
      </c>
      <c r="I18" s="19" t="s">
        <v>23</v>
      </c>
      <c r="J18" s="20" t="s">
        <v>31</v>
      </c>
      <c r="K18" s="30" t="s">
        <v>22</v>
      </c>
      <c r="L18" s="74">
        <v>700</v>
      </c>
      <c r="M18" s="31">
        <v>44.1</v>
      </c>
      <c r="N18" s="31">
        <v>58</v>
      </c>
      <c r="O18" s="74">
        <v>62</v>
      </c>
      <c r="P18" s="31">
        <v>70</v>
      </c>
      <c r="Q18" s="31">
        <v>75</v>
      </c>
      <c r="R18" s="15"/>
      <c r="S18" s="15"/>
      <c r="T18" s="15"/>
    </row>
    <row r="19" spans="1:20" ht="84" hidden="1" customHeight="1" x14ac:dyDescent="0.25">
      <c r="A19" s="1" t="s">
        <v>27</v>
      </c>
      <c r="B19" s="18">
        <v>182</v>
      </c>
      <c r="C19" s="18">
        <v>1</v>
      </c>
      <c r="D19" s="19" t="s">
        <v>21</v>
      </c>
      <c r="E19" s="19" t="s">
        <v>25</v>
      </c>
      <c r="F19" s="19" t="s">
        <v>32</v>
      </c>
      <c r="G19" s="19" t="s">
        <v>21</v>
      </c>
      <c r="H19" s="19" t="s">
        <v>20</v>
      </c>
      <c r="I19" s="19" t="s">
        <v>23</v>
      </c>
      <c r="J19" s="20" t="s">
        <v>33</v>
      </c>
      <c r="K19" s="30" t="s">
        <v>22</v>
      </c>
      <c r="L19" s="74">
        <v>30</v>
      </c>
      <c r="M19" s="31">
        <v>91.6</v>
      </c>
      <c r="N19" s="31">
        <v>129</v>
      </c>
      <c r="O19" s="74">
        <v>144.19999999999999</v>
      </c>
      <c r="P19" s="31">
        <v>160</v>
      </c>
      <c r="Q19" s="31">
        <v>155</v>
      </c>
      <c r="R19" s="15"/>
      <c r="S19" s="15"/>
      <c r="T19" s="15"/>
    </row>
    <row r="20" spans="1:20" ht="72" customHeight="1" x14ac:dyDescent="0.25">
      <c r="A20" s="12" t="s">
        <v>34</v>
      </c>
      <c r="B20" s="25">
        <v>100</v>
      </c>
      <c r="C20" s="25">
        <v>1</v>
      </c>
      <c r="D20" s="26" t="s">
        <v>35</v>
      </c>
      <c r="E20" s="26" t="s">
        <v>18</v>
      </c>
      <c r="F20" s="26" t="s">
        <v>19</v>
      </c>
      <c r="G20" s="26" t="s">
        <v>18</v>
      </c>
      <c r="H20" s="26" t="s">
        <v>20</v>
      </c>
      <c r="I20" s="26" t="s">
        <v>19</v>
      </c>
      <c r="J20" s="27" t="s">
        <v>34</v>
      </c>
      <c r="K20" s="32"/>
      <c r="L20" s="73">
        <f>L21</f>
        <v>3354.8</v>
      </c>
      <c r="M20" s="29">
        <f t="shared" ref="M20" si="2">M21</f>
        <v>0</v>
      </c>
      <c r="N20" s="73">
        <f>N21</f>
        <v>3354.8</v>
      </c>
      <c r="O20" s="73">
        <f>O21</f>
        <v>3107</v>
      </c>
      <c r="P20" s="73">
        <f>P21</f>
        <v>3452</v>
      </c>
      <c r="Q20" s="73">
        <f>Q21</f>
        <v>3443.8</v>
      </c>
      <c r="R20" s="15"/>
      <c r="S20" s="15"/>
      <c r="T20" s="15"/>
    </row>
    <row r="21" spans="1:20" ht="72.75" customHeight="1" x14ac:dyDescent="0.25">
      <c r="A21" s="1" t="s">
        <v>34</v>
      </c>
      <c r="B21" s="18">
        <v>100</v>
      </c>
      <c r="C21" s="18" t="s">
        <v>36</v>
      </c>
      <c r="D21" s="19" t="s">
        <v>35</v>
      </c>
      <c r="E21" s="19" t="s">
        <v>25</v>
      </c>
      <c r="F21" s="19" t="s">
        <v>19</v>
      </c>
      <c r="G21" s="19" t="s">
        <v>21</v>
      </c>
      <c r="H21" s="19" t="s">
        <v>20</v>
      </c>
      <c r="I21" s="19" t="s">
        <v>23</v>
      </c>
      <c r="J21" s="20" t="s">
        <v>37</v>
      </c>
      <c r="K21" s="33"/>
      <c r="L21" s="74">
        <v>3354.8</v>
      </c>
      <c r="M21" s="31"/>
      <c r="N21" s="73">
        <v>3354.8</v>
      </c>
      <c r="O21" s="74">
        <v>3107</v>
      </c>
      <c r="P21" s="31">
        <v>3452</v>
      </c>
      <c r="Q21" s="31">
        <v>3443.8</v>
      </c>
      <c r="R21" s="15"/>
      <c r="S21" s="15"/>
      <c r="T21" s="15"/>
    </row>
    <row r="22" spans="1:20" ht="173.25" hidden="1" x14ac:dyDescent="0.25">
      <c r="A22" s="1" t="s">
        <v>34</v>
      </c>
      <c r="B22" s="34" t="s">
        <v>39</v>
      </c>
      <c r="C22" s="34" t="s">
        <v>36</v>
      </c>
      <c r="D22" s="34" t="s">
        <v>35</v>
      </c>
      <c r="E22" s="34" t="s">
        <v>25</v>
      </c>
      <c r="F22" s="34" t="s">
        <v>41</v>
      </c>
      <c r="G22" s="34" t="s">
        <v>21</v>
      </c>
      <c r="H22" s="34" t="s">
        <v>20</v>
      </c>
      <c r="I22" s="34" t="s">
        <v>23</v>
      </c>
      <c r="J22" s="20" t="s">
        <v>42</v>
      </c>
      <c r="K22" s="20" t="s">
        <v>43</v>
      </c>
      <c r="L22" s="74">
        <v>50</v>
      </c>
      <c r="M22" s="31">
        <v>1247.7</v>
      </c>
      <c r="N22" s="31">
        <v>1700</v>
      </c>
      <c r="O22" s="74">
        <v>1440</v>
      </c>
      <c r="P22" s="31">
        <v>1490</v>
      </c>
      <c r="Q22" s="31">
        <v>1540</v>
      </c>
      <c r="R22" s="15"/>
      <c r="S22" s="15"/>
      <c r="T22" s="15"/>
    </row>
    <row r="23" spans="1:20" ht="0.75" hidden="1" customHeight="1" x14ac:dyDescent="0.25">
      <c r="A23" s="1" t="s">
        <v>34</v>
      </c>
      <c r="B23" s="34" t="s">
        <v>39</v>
      </c>
      <c r="C23" s="34" t="s">
        <v>36</v>
      </c>
      <c r="D23" s="34" t="s">
        <v>35</v>
      </c>
      <c r="E23" s="34" t="s">
        <v>25</v>
      </c>
      <c r="F23" s="34" t="s">
        <v>44</v>
      </c>
      <c r="G23" s="34" t="s">
        <v>21</v>
      </c>
      <c r="H23" s="34" t="s">
        <v>20</v>
      </c>
      <c r="I23" s="34" t="s">
        <v>23</v>
      </c>
      <c r="J23" s="20" t="s">
        <v>45</v>
      </c>
      <c r="K23" s="20" t="s">
        <v>43</v>
      </c>
      <c r="L23" s="74">
        <v>70</v>
      </c>
      <c r="M23" s="31">
        <v>19.899999999999999</v>
      </c>
      <c r="N23" s="31">
        <v>27</v>
      </c>
      <c r="O23" s="74">
        <v>21</v>
      </c>
      <c r="P23" s="31">
        <v>22</v>
      </c>
      <c r="Q23" s="31">
        <v>23</v>
      </c>
      <c r="R23" s="15"/>
      <c r="S23" s="15"/>
      <c r="T23" s="15"/>
    </row>
    <row r="24" spans="1:20" ht="216" hidden="1" customHeight="1" x14ac:dyDescent="0.25">
      <c r="A24" s="1" t="s">
        <v>34</v>
      </c>
      <c r="B24" s="34" t="s">
        <v>39</v>
      </c>
      <c r="C24" s="34" t="s">
        <v>36</v>
      </c>
      <c r="D24" s="34" t="s">
        <v>35</v>
      </c>
      <c r="E24" s="34" t="s">
        <v>25</v>
      </c>
      <c r="F24" s="34" t="s">
        <v>46</v>
      </c>
      <c r="G24" s="34" t="s">
        <v>21</v>
      </c>
      <c r="H24" s="34" t="s">
        <v>20</v>
      </c>
      <c r="I24" s="34" t="s">
        <v>23</v>
      </c>
      <c r="J24" s="20" t="s">
        <v>47</v>
      </c>
      <c r="K24" s="20" t="s">
        <v>43</v>
      </c>
      <c r="L24" s="74">
        <v>4112.1000000000004</v>
      </c>
      <c r="M24" s="31">
        <v>2616.8000000000002</v>
      </c>
      <c r="N24" s="31">
        <v>3570</v>
      </c>
      <c r="O24" s="74">
        <v>3025</v>
      </c>
      <c r="P24" s="31">
        <v>3125</v>
      </c>
      <c r="Q24" s="31">
        <v>3235</v>
      </c>
      <c r="R24" s="15"/>
      <c r="S24" s="15"/>
      <c r="T24" s="15"/>
    </row>
    <row r="25" spans="1:20" ht="199.5" hidden="1" customHeight="1" x14ac:dyDescent="0.25">
      <c r="A25" s="1" t="s">
        <v>34</v>
      </c>
      <c r="B25" s="34" t="s">
        <v>39</v>
      </c>
      <c r="C25" s="34" t="s">
        <v>36</v>
      </c>
      <c r="D25" s="34" t="s">
        <v>35</v>
      </c>
      <c r="E25" s="34" t="s">
        <v>25</v>
      </c>
      <c r="F25" s="34" t="s">
        <v>48</v>
      </c>
      <c r="G25" s="34" t="s">
        <v>21</v>
      </c>
      <c r="H25" s="34" t="s">
        <v>20</v>
      </c>
      <c r="I25" s="34" t="s">
        <v>23</v>
      </c>
      <c r="J25" s="20" t="s">
        <v>49</v>
      </c>
      <c r="K25" s="20" t="s">
        <v>43</v>
      </c>
      <c r="L25" s="74">
        <v>0</v>
      </c>
      <c r="M25" s="31">
        <v>-172.3</v>
      </c>
      <c r="N25" s="31">
        <v>-235</v>
      </c>
      <c r="O25" s="74">
        <v>-194.2</v>
      </c>
      <c r="P25" s="31">
        <v>-203</v>
      </c>
      <c r="Q25" s="31">
        <v>-210.9</v>
      </c>
      <c r="R25" s="15"/>
      <c r="S25" s="15"/>
      <c r="T25" s="15"/>
    </row>
    <row r="26" spans="1:20" ht="66.75" customHeight="1" x14ac:dyDescent="0.25">
      <c r="A26" s="12" t="s">
        <v>50</v>
      </c>
      <c r="B26" s="35" t="s">
        <v>38</v>
      </c>
      <c r="C26" s="35" t="s">
        <v>36</v>
      </c>
      <c r="D26" s="35" t="s">
        <v>51</v>
      </c>
      <c r="E26" s="35" t="s">
        <v>18</v>
      </c>
      <c r="F26" s="35" t="s">
        <v>19</v>
      </c>
      <c r="G26" s="35" t="s">
        <v>18</v>
      </c>
      <c r="H26" s="35" t="s">
        <v>20</v>
      </c>
      <c r="I26" s="35" t="s">
        <v>19</v>
      </c>
      <c r="J26" s="27" t="s">
        <v>50</v>
      </c>
      <c r="K26" s="27" t="s">
        <v>22</v>
      </c>
      <c r="L26" s="73">
        <f>L28</f>
        <v>2456</v>
      </c>
      <c r="M26" s="29"/>
      <c r="N26" s="73">
        <f>N28</f>
        <v>1911.1</v>
      </c>
      <c r="O26" s="73">
        <f>O28</f>
        <v>2086</v>
      </c>
      <c r="P26" s="29">
        <f>P28</f>
        <v>2500</v>
      </c>
      <c r="Q26" s="29">
        <f>Q28</f>
        <v>2500</v>
      </c>
      <c r="R26" s="15"/>
      <c r="S26" s="15"/>
      <c r="T26" s="15"/>
    </row>
    <row r="27" spans="1:20" ht="77.25" customHeight="1" x14ac:dyDescent="0.25">
      <c r="A27" s="1" t="s">
        <v>90</v>
      </c>
      <c r="B27" s="34" t="s">
        <v>38</v>
      </c>
      <c r="C27" s="34" t="s">
        <v>36</v>
      </c>
      <c r="D27" s="34" t="s">
        <v>51</v>
      </c>
      <c r="E27" s="34" t="s">
        <v>35</v>
      </c>
      <c r="F27" s="34" t="s">
        <v>19</v>
      </c>
      <c r="G27" s="34" t="s">
        <v>21</v>
      </c>
      <c r="H27" s="34" t="s">
        <v>20</v>
      </c>
      <c r="I27" s="34" t="s">
        <v>23</v>
      </c>
      <c r="J27" s="20" t="s">
        <v>90</v>
      </c>
      <c r="K27" s="20" t="s">
        <v>22</v>
      </c>
      <c r="L27" s="73">
        <f>L28</f>
        <v>2456</v>
      </c>
      <c r="M27" s="31"/>
      <c r="N27" s="73">
        <f>N28</f>
        <v>1911.1</v>
      </c>
      <c r="O27" s="73">
        <f>O28</f>
        <v>2086</v>
      </c>
      <c r="P27" s="29">
        <f>P28</f>
        <v>2500</v>
      </c>
      <c r="Q27" s="29">
        <f>Q28</f>
        <v>2500</v>
      </c>
      <c r="R27" s="15"/>
      <c r="S27" s="15"/>
      <c r="T27" s="15"/>
    </row>
    <row r="28" spans="1:20" ht="73.5" customHeight="1" x14ac:dyDescent="0.25">
      <c r="A28" s="1" t="s">
        <v>90</v>
      </c>
      <c r="B28" s="34" t="s">
        <v>38</v>
      </c>
      <c r="C28" s="34" t="s">
        <v>36</v>
      </c>
      <c r="D28" s="34" t="s">
        <v>51</v>
      </c>
      <c r="E28" s="34" t="s">
        <v>35</v>
      </c>
      <c r="F28" s="34" t="s">
        <v>24</v>
      </c>
      <c r="G28" s="34" t="s">
        <v>21</v>
      </c>
      <c r="H28" s="34" t="s">
        <v>20</v>
      </c>
      <c r="I28" s="34" t="s">
        <v>23</v>
      </c>
      <c r="J28" s="20" t="s">
        <v>90</v>
      </c>
      <c r="K28" s="20" t="s">
        <v>22</v>
      </c>
      <c r="L28" s="74">
        <v>2456</v>
      </c>
      <c r="M28" s="31"/>
      <c r="N28" s="74">
        <v>1911.1</v>
      </c>
      <c r="O28" s="74">
        <v>2086</v>
      </c>
      <c r="P28" s="31">
        <v>2500</v>
      </c>
      <c r="Q28" s="31">
        <v>2500</v>
      </c>
      <c r="R28" s="15"/>
      <c r="S28" s="15"/>
      <c r="T28" s="15"/>
    </row>
    <row r="29" spans="1:20" ht="85.5" customHeight="1" x14ac:dyDescent="0.25">
      <c r="A29" s="12" t="s">
        <v>53</v>
      </c>
      <c r="B29" s="35" t="s">
        <v>19</v>
      </c>
      <c r="C29" s="35" t="s">
        <v>36</v>
      </c>
      <c r="D29" s="35" t="s">
        <v>54</v>
      </c>
      <c r="E29" s="35" t="s">
        <v>18</v>
      </c>
      <c r="F29" s="35" t="s">
        <v>19</v>
      </c>
      <c r="G29" s="35" t="s">
        <v>18</v>
      </c>
      <c r="H29" s="35" t="s">
        <v>20</v>
      </c>
      <c r="I29" s="35" t="s">
        <v>19</v>
      </c>
      <c r="J29" s="27" t="s">
        <v>53</v>
      </c>
      <c r="K29" s="27" t="s">
        <v>22</v>
      </c>
      <c r="L29" s="73">
        <f>L32+L30</f>
        <v>17057.600000000002</v>
      </c>
      <c r="M29" s="29">
        <f t="shared" ref="M29" si="3">M32+M30</f>
        <v>0</v>
      </c>
      <c r="N29" s="29">
        <f t="shared" ref="N29" si="4">N32+N30</f>
        <v>17790.599999999999</v>
      </c>
      <c r="O29" s="73">
        <f t="shared" ref="O29" si="5">O32+O30</f>
        <v>14905.6</v>
      </c>
      <c r="P29" s="29">
        <f t="shared" ref="P29" si="6">P32+P30</f>
        <v>18315.8</v>
      </c>
      <c r="Q29" s="29">
        <f t="shared" ref="Q29" si="7">Q32+Q30</f>
        <v>18601</v>
      </c>
      <c r="R29" s="15"/>
      <c r="S29" s="15"/>
      <c r="T29" s="15"/>
    </row>
    <row r="30" spans="1:20" ht="70.5" customHeight="1" x14ac:dyDescent="0.25">
      <c r="A30" s="13" t="s">
        <v>91</v>
      </c>
      <c r="B30" s="36">
        <v>182</v>
      </c>
      <c r="C30" s="36" t="s">
        <v>36</v>
      </c>
      <c r="D30" s="36" t="s">
        <v>54</v>
      </c>
      <c r="E30" s="36" t="s">
        <v>21</v>
      </c>
      <c r="F30" s="36" t="s">
        <v>19</v>
      </c>
      <c r="G30" s="36" t="s">
        <v>18</v>
      </c>
      <c r="H30" s="36" t="s">
        <v>20</v>
      </c>
      <c r="I30" s="36" t="s">
        <v>23</v>
      </c>
      <c r="J30" s="37" t="s">
        <v>91</v>
      </c>
      <c r="K30" s="37" t="s">
        <v>22</v>
      </c>
      <c r="L30" s="75">
        <v>3333.7</v>
      </c>
      <c r="M30" s="38"/>
      <c r="N30" s="75">
        <f>N31</f>
        <v>5536</v>
      </c>
      <c r="O30" s="75">
        <f>O31</f>
        <v>3370</v>
      </c>
      <c r="P30" s="38">
        <f>P31</f>
        <v>4151.8</v>
      </c>
      <c r="Q30" s="38">
        <f>Q31</f>
        <v>4443</v>
      </c>
      <c r="R30" s="15"/>
      <c r="S30" s="15"/>
      <c r="T30" s="15"/>
    </row>
    <row r="31" spans="1:20" ht="96" customHeight="1" x14ac:dyDescent="0.25">
      <c r="A31" s="1" t="s">
        <v>91</v>
      </c>
      <c r="B31" s="34">
        <v>182</v>
      </c>
      <c r="C31" s="34">
        <v>1</v>
      </c>
      <c r="D31" s="34" t="s">
        <v>54</v>
      </c>
      <c r="E31" s="34" t="s">
        <v>21</v>
      </c>
      <c r="F31" s="34" t="s">
        <v>30</v>
      </c>
      <c r="G31" s="34" t="s">
        <v>86</v>
      </c>
      <c r="H31" s="34" t="s">
        <v>20</v>
      </c>
      <c r="I31" s="34">
        <v>110</v>
      </c>
      <c r="J31" s="20" t="s">
        <v>92</v>
      </c>
      <c r="K31" s="20" t="s">
        <v>22</v>
      </c>
      <c r="L31" s="74">
        <v>3333.7</v>
      </c>
      <c r="M31" s="31"/>
      <c r="N31" s="74">
        <v>5536</v>
      </c>
      <c r="O31" s="74">
        <v>3370</v>
      </c>
      <c r="P31" s="31">
        <v>4151.8</v>
      </c>
      <c r="Q31" s="31">
        <v>4443</v>
      </c>
      <c r="R31" s="15"/>
      <c r="S31" s="15"/>
      <c r="T31" s="15"/>
    </row>
    <row r="32" spans="1:20" ht="89.25" customHeight="1" x14ac:dyDescent="0.25">
      <c r="A32" s="13" t="s">
        <v>93</v>
      </c>
      <c r="B32" s="36">
        <v>182</v>
      </c>
      <c r="C32" s="36" t="s">
        <v>36</v>
      </c>
      <c r="D32" s="36" t="s">
        <v>54</v>
      </c>
      <c r="E32" s="36" t="s">
        <v>54</v>
      </c>
      <c r="F32" s="36" t="s">
        <v>19</v>
      </c>
      <c r="G32" s="36" t="s">
        <v>18</v>
      </c>
      <c r="H32" s="36" t="s">
        <v>20</v>
      </c>
      <c r="I32" s="36" t="s">
        <v>23</v>
      </c>
      <c r="J32" s="37" t="s">
        <v>93</v>
      </c>
      <c r="K32" s="37" t="s">
        <v>22</v>
      </c>
      <c r="L32" s="75">
        <f>L33+L35</f>
        <v>13723.900000000001</v>
      </c>
      <c r="M32" s="38">
        <f t="shared" ref="M32:Q32" si="8">M33+M35</f>
        <v>0</v>
      </c>
      <c r="N32" s="75">
        <f t="shared" si="8"/>
        <v>12254.6</v>
      </c>
      <c r="O32" s="75">
        <f t="shared" si="8"/>
        <v>11535.6</v>
      </c>
      <c r="P32" s="38">
        <f t="shared" si="8"/>
        <v>14164</v>
      </c>
      <c r="Q32" s="38">
        <f t="shared" si="8"/>
        <v>14158</v>
      </c>
      <c r="R32" s="15"/>
      <c r="S32" s="15"/>
      <c r="T32" s="15"/>
    </row>
    <row r="33" spans="1:22" ht="79.5" customHeight="1" x14ac:dyDescent="0.25">
      <c r="A33" s="1" t="s">
        <v>93</v>
      </c>
      <c r="B33" s="34">
        <v>182</v>
      </c>
      <c r="C33" s="34" t="s">
        <v>36</v>
      </c>
      <c r="D33" s="34" t="s">
        <v>54</v>
      </c>
      <c r="E33" s="34" t="s">
        <v>54</v>
      </c>
      <c r="F33" s="34" t="s">
        <v>30</v>
      </c>
      <c r="G33" s="34" t="s">
        <v>18</v>
      </c>
      <c r="H33" s="34" t="s">
        <v>20</v>
      </c>
      <c r="I33" s="34" t="s">
        <v>23</v>
      </c>
      <c r="J33" s="20" t="s">
        <v>96</v>
      </c>
      <c r="K33" s="20" t="s">
        <v>22</v>
      </c>
      <c r="L33" s="74">
        <v>10352.6</v>
      </c>
      <c r="M33" s="31"/>
      <c r="N33" s="74">
        <v>8131.6</v>
      </c>
      <c r="O33" s="74">
        <v>8131.6</v>
      </c>
      <c r="P33" s="31">
        <v>10800</v>
      </c>
      <c r="Q33" s="31">
        <v>10800</v>
      </c>
      <c r="R33" s="15"/>
      <c r="S33" s="15"/>
      <c r="T33" s="15"/>
    </row>
    <row r="34" spans="1:22" ht="70.5" customHeight="1" x14ac:dyDescent="0.25">
      <c r="A34" s="1" t="s">
        <v>93</v>
      </c>
      <c r="B34" s="34">
        <v>182</v>
      </c>
      <c r="C34" s="34">
        <v>1</v>
      </c>
      <c r="D34" s="34" t="s">
        <v>54</v>
      </c>
      <c r="E34" s="34" t="s">
        <v>54</v>
      </c>
      <c r="F34" s="34" t="s">
        <v>94</v>
      </c>
      <c r="G34" s="34" t="s">
        <v>86</v>
      </c>
      <c r="H34" s="34" t="s">
        <v>20</v>
      </c>
      <c r="I34" s="34" t="s">
        <v>23</v>
      </c>
      <c r="J34" s="20" t="s">
        <v>97</v>
      </c>
      <c r="K34" s="20" t="s">
        <v>55</v>
      </c>
      <c r="L34" s="31">
        <f>L36</f>
        <v>3371.3</v>
      </c>
      <c r="M34" s="31"/>
      <c r="N34" s="74">
        <f>N36</f>
        <v>4123</v>
      </c>
      <c r="O34" s="74">
        <f>O36</f>
        <v>3404</v>
      </c>
      <c r="P34" s="31">
        <f>P36</f>
        <v>3364</v>
      </c>
      <c r="Q34" s="31">
        <f>Q36</f>
        <v>3358</v>
      </c>
      <c r="R34" s="15"/>
      <c r="S34" s="15"/>
      <c r="T34" s="15"/>
    </row>
    <row r="35" spans="1:22" ht="69.75" customHeight="1" x14ac:dyDescent="0.25">
      <c r="A35" s="13" t="s">
        <v>93</v>
      </c>
      <c r="B35" s="36">
        <v>182</v>
      </c>
      <c r="C35" s="36">
        <v>1</v>
      </c>
      <c r="D35" s="36" t="s">
        <v>54</v>
      </c>
      <c r="E35" s="36" t="s">
        <v>54</v>
      </c>
      <c r="F35" s="36" t="s">
        <v>32</v>
      </c>
      <c r="G35" s="36" t="s">
        <v>18</v>
      </c>
      <c r="H35" s="36" t="s">
        <v>20</v>
      </c>
      <c r="I35" s="36" t="s">
        <v>23</v>
      </c>
      <c r="J35" s="37" t="s">
        <v>119</v>
      </c>
      <c r="K35" s="37" t="s">
        <v>55</v>
      </c>
      <c r="L35" s="38">
        <f>L36</f>
        <v>3371.3</v>
      </c>
      <c r="M35" s="38"/>
      <c r="N35" s="75">
        <f>N36</f>
        <v>4123</v>
      </c>
      <c r="O35" s="75">
        <f>O36</f>
        <v>3404</v>
      </c>
      <c r="P35" s="38">
        <f>P36</f>
        <v>3364</v>
      </c>
      <c r="Q35" s="38">
        <f>Q36</f>
        <v>3358</v>
      </c>
      <c r="R35" s="15"/>
      <c r="S35" s="15"/>
      <c r="T35" s="15"/>
    </row>
    <row r="36" spans="1:22" ht="81.75" customHeight="1" x14ac:dyDescent="0.25">
      <c r="A36" s="1" t="s">
        <v>93</v>
      </c>
      <c r="B36" s="34">
        <v>182</v>
      </c>
      <c r="C36" s="34">
        <v>1</v>
      </c>
      <c r="D36" s="34" t="s">
        <v>54</v>
      </c>
      <c r="E36" s="34" t="s">
        <v>54</v>
      </c>
      <c r="F36" s="34" t="s">
        <v>95</v>
      </c>
      <c r="G36" s="34" t="s">
        <v>86</v>
      </c>
      <c r="H36" s="34" t="s">
        <v>20</v>
      </c>
      <c r="I36" s="34" t="s">
        <v>23</v>
      </c>
      <c r="J36" s="20" t="s">
        <v>120</v>
      </c>
      <c r="K36" s="20" t="s">
        <v>55</v>
      </c>
      <c r="L36" s="74">
        <v>3371.3</v>
      </c>
      <c r="M36" s="31"/>
      <c r="N36" s="74">
        <v>4123</v>
      </c>
      <c r="O36" s="74">
        <v>3404</v>
      </c>
      <c r="P36" s="31">
        <v>3364</v>
      </c>
      <c r="Q36" s="31">
        <v>3358</v>
      </c>
      <c r="R36" s="15"/>
      <c r="S36" s="15"/>
      <c r="T36" s="15"/>
    </row>
    <row r="37" spans="1:22" ht="125.25" customHeight="1" x14ac:dyDescent="0.25">
      <c r="A37" s="12" t="s">
        <v>59</v>
      </c>
      <c r="B37" s="35" t="s">
        <v>19</v>
      </c>
      <c r="C37" s="35" t="s">
        <v>36</v>
      </c>
      <c r="D37" s="35" t="s">
        <v>58</v>
      </c>
      <c r="E37" s="35" t="s">
        <v>18</v>
      </c>
      <c r="F37" s="35" t="s">
        <v>19</v>
      </c>
      <c r="G37" s="35" t="s">
        <v>18</v>
      </c>
      <c r="H37" s="35" t="s">
        <v>20</v>
      </c>
      <c r="I37" s="35" t="s">
        <v>19</v>
      </c>
      <c r="J37" s="27" t="s">
        <v>59</v>
      </c>
      <c r="K37" s="27"/>
      <c r="L37" s="76">
        <v>331.9</v>
      </c>
      <c r="M37" s="39"/>
      <c r="N37" s="77">
        <f t="shared" ref="N37:Q41" si="9">N38</f>
        <v>331.9</v>
      </c>
      <c r="O37" s="77">
        <f t="shared" si="9"/>
        <v>394.6</v>
      </c>
      <c r="P37" s="41">
        <f t="shared" si="9"/>
        <v>339</v>
      </c>
      <c r="Q37" s="41">
        <f t="shared" si="9"/>
        <v>339</v>
      </c>
      <c r="R37" s="15"/>
      <c r="S37" s="15"/>
      <c r="T37" s="15"/>
      <c r="V37" s="2">
        <v>331.9</v>
      </c>
    </row>
    <row r="38" spans="1:22" ht="87.75" customHeight="1" x14ac:dyDescent="0.25">
      <c r="A38" s="13" t="s">
        <v>60</v>
      </c>
      <c r="B38" s="36" t="s">
        <v>63</v>
      </c>
      <c r="C38" s="36">
        <v>1</v>
      </c>
      <c r="D38" s="36" t="s">
        <v>58</v>
      </c>
      <c r="E38" s="36" t="s">
        <v>51</v>
      </c>
      <c r="F38" s="36" t="s">
        <v>19</v>
      </c>
      <c r="G38" s="36" t="s">
        <v>18</v>
      </c>
      <c r="H38" s="36" t="s">
        <v>20</v>
      </c>
      <c r="I38" s="36" t="s">
        <v>19</v>
      </c>
      <c r="J38" s="37" t="s">
        <v>60</v>
      </c>
      <c r="K38" s="37" t="s">
        <v>122</v>
      </c>
      <c r="L38" s="76">
        <v>331.9</v>
      </c>
      <c r="M38" s="40"/>
      <c r="N38" s="77">
        <f t="shared" si="9"/>
        <v>331.9</v>
      </c>
      <c r="O38" s="77">
        <f t="shared" si="9"/>
        <v>394.6</v>
      </c>
      <c r="P38" s="41">
        <f t="shared" si="9"/>
        <v>339</v>
      </c>
      <c r="Q38" s="41">
        <f t="shared" si="9"/>
        <v>339</v>
      </c>
      <c r="R38" s="15"/>
      <c r="S38" s="15"/>
      <c r="T38" s="15"/>
    </row>
    <row r="39" spans="1:22" ht="103.5" customHeight="1" x14ac:dyDescent="0.25">
      <c r="A39" s="1" t="s">
        <v>61</v>
      </c>
      <c r="B39" s="34" t="s">
        <v>63</v>
      </c>
      <c r="C39" s="34">
        <v>1</v>
      </c>
      <c r="D39" s="34" t="s">
        <v>58</v>
      </c>
      <c r="E39" s="34" t="s">
        <v>51</v>
      </c>
      <c r="F39" s="34" t="s">
        <v>89</v>
      </c>
      <c r="G39" s="34" t="s">
        <v>18</v>
      </c>
      <c r="H39" s="34" t="s">
        <v>20</v>
      </c>
      <c r="I39" s="34" t="s">
        <v>40</v>
      </c>
      <c r="J39" s="20" t="s">
        <v>61</v>
      </c>
      <c r="K39" s="20" t="s">
        <v>122</v>
      </c>
      <c r="L39" s="76">
        <v>331.9</v>
      </c>
      <c r="M39" s="41"/>
      <c r="N39" s="77">
        <f t="shared" si="9"/>
        <v>331.9</v>
      </c>
      <c r="O39" s="77">
        <f t="shared" si="9"/>
        <v>394.6</v>
      </c>
      <c r="P39" s="41">
        <f t="shared" si="9"/>
        <v>339</v>
      </c>
      <c r="Q39" s="41">
        <f t="shared" si="9"/>
        <v>339</v>
      </c>
      <c r="R39" s="15"/>
      <c r="S39" s="15"/>
      <c r="T39" s="15"/>
    </row>
    <row r="40" spans="1:22" ht="77.25" customHeight="1" x14ac:dyDescent="0.25">
      <c r="A40" s="1" t="s">
        <v>60</v>
      </c>
      <c r="B40" s="34" t="s">
        <v>63</v>
      </c>
      <c r="C40" s="34">
        <v>1</v>
      </c>
      <c r="D40" s="34" t="s">
        <v>58</v>
      </c>
      <c r="E40" s="34" t="s">
        <v>51</v>
      </c>
      <c r="F40" s="34" t="s">
        <v>89</v>
      </c>
      <c r="G40" s="34" t="s">
        <v>86</v>
      </c>
      <c r="H40" s="34" t="s">
        <v>20</v>
      </c>
      <c r="I40" s="34" t="s">
        <v>40</v>
      </c>
      <c r="J40" s="20" t="s">
        <v>98</v>
      </c>
      <c r="K40" s="20" t="s">
        <v>124</v>
      </c>
      <c r="L40" s="76">
        <v>331.9</v>
      </c>
      <c r="M40" s="41"/>
      <c r="N40" s="77">
        <f t="shared" si="9"/>
        <v>331.9</v>
      </c>
      <c r="O40" s="77">
        <f t="shared" si="9"/>
        <v>394.6</v>
      </c>
      <c r="P40" s="41">
        <f t="shared" si="9"/>
        <v>339</v>
      </c>
      <c r="Q40" s="41">
        <f t="shared" si="9"/>
        <v>339</v>
      </c>
      <c r="R40" s="15"/>
      <c r="S40" s="15"/>
      <c r="T40" s="15"/>
    </row>
    <row r="41" spans="1:22" ht="96.75" customHeight="1" x14ac:dyDescent="0.25">
      <c r="A41" s="1" t="s">
        <v>99</v>
      </c>
      <c r="B41" s="34" t="s">
        <v>63</v>
      </c>
      <c r="C41" s="34">
        <v>1</v>
      </c>
      <c r="D41" s="34" t="s">
        <v>58</v>
      </c>
      <c r="E41" s="34" t="s">
        <v>51</v>
      </c>
      <c r="F41" s="34" t="s">
        <v>89</v>
      </c>
      <c r="G41" s="34" t="s">
        <v>86</v>
      </c>
      <c r="H41" s="34" t="s">
        <v>20</v>
      </c>
      <c r="I41" s="34" t="s">
        <v>19</v>
      </c>
      <c r="J41" s="20" t="s">
        <v>99</v>
      </c>
      <c r="K41" s="20" t="s">
        <v>122</v>
      </c>
      <c r="L41" s="76">
        <v>331.9</v>
      </c>
      <c r="M41" s="41"/>
      <c r="N41" s="77">
        <f t="shared" si="9"/>
        <v>331.9</v>
      </c>
      <c r="O41" s="77">
        <f t="shared" si="9"/>
        <v>394.6</v>
      </c>
      <c r="P41" s="41">
        <f t="shared" si="9"/>
        <v>339</v>
      </c>
      <c r="Q41" s="41">
        <f t="shared" si="9"/>
        <v>339</v>
      </c>
      <c r="R41" s="15"/>
      <c r="S41" s="15"/>
      <c r="T41" s="15"/>
    </row>
    <row r="42" spans="1:22" ht="84" customHeight="1" x14ac:dyDescent="0.25">
      <c r="A42" s="1" t="s">
        <v>100</v>
      </c>
      <c r="B42" s="34" t="s">
        <v>63</v>
      </c>
      <c r="C42" s="34">
        <v>1</v>
      </c>
      <c r="D42" s="34" t="s">
        <v>58</v>
      </c>
      <c r="E42" s="34" t="s">
        <v>51</v>
      </c>
      <c r="F42" s="34" t="s">
        <v>89</v>
      </c>
      <c r="G42" s="34" t="s">
        <v>86</v>
      </c>
      <c r="H42" s="34" t="s">
        <v>20</v>
      </c>
      <c r="I42" s="34" t="s">
        <v>40</v>
      </c>
      <c r="J42" s="20" t="s">
        <v>100</v>
      </c>
      <c r="K42" s="20" t="s">
        <v>122</v>
      </c>
      <c r="L42" s="76">
        <v>331.9</v>
      </c>
      <c r="M42" s="41"/>
      <c r="N42" s="77">
        <v>331.9</v>
      </c>
      <c r="O42" s="77">
        <v>394.6</v>
      </c>
      <c r="P42" s="41">
        <v>339</v>
      </c>
      <c r="Q42" s="41">
        <v>339</v>
      </c>
      <c r="R42" s="15"/>
      <c r="S42" s="15"/>
      <c r="T42" s="15"/>
    </row>
    <row r="43" spans="1:22" ht="0.75" customHeight="1" x14ac:dyDescent="0.25">
      <c r="A43" s="1" t="s">
        <v>129</v>
      </c>
      <c r="B43" s="34" t="s">
        <v>63</v>
      </c>
      <c r="C43" s="34" t="s">
        <v>36</v>
      </c>
      <c r="D43" s="34" t="s">
        <v>130</v>
      </c>
      <c r="E43" s="34" t="s">
        <v>25</v>
      </c>
      <c r="F43" s="34" t="s">
        <v>19</v>
      </c>
      <c r="G43" s="34" t="s">
        <v>18</v>
      </c>
      <c r="H43" s="34" t="s">
        <v>19</v>
      </c>
      <c r="I43" s="34" t="s">
        <v>19</v>
      </c>
      <c r="J43" s="20" t="s">
        <v>129</v>
      </c>
      <c r="K43" s="20"/>
      <c r="L43" s="77">
        <v>0</v>
      </c>
      <c r="M43" s="41"/>
      <c r="N43" s="41"/>
      <c r="O43" s="77">
        <v>0</v>
      </c>
      <c r="P43" s="41">
        <v>0</v>
      </c>
      <c r="Q43" s="41">
        <v>0</v>
      </c>
      <c r="R43" s="15"/>
      <c r="S43" s="15"/>
      <c r="T43" s="15"/>
    </row>
    <row r="44" spans="1:22" ht="76.5" hidden="1" customHeight="1" x14ac:dyDescent="0.25">
      <c r="A44" s="1" t="s">
        <v>129</v>
      </c>
      <c r="B44" s="34" t="s">
        <v>63</v>
      </c>
      <c r="C44" s="34" t="s">
        <v>36</v>
      </c>
      <c r="D44" s="34" t="s">
        <v>130</v>
      </c>
      <c r="E44" s="34" t="s">
        <v>25</v>
      </c>
      <c r="F44" s="34" t="s">
        <v>131</v>
      </c>
      <c r="G44" s="34" t="s">
        <v>18</v>
      </c>
      <c r="H44" s="34" t="s">
        <v>19</v>
      </c>
      <c r="I44" s="34" t="s">
        <v>19</v>
      </c>
      <c r="J44" s="20" t="s">
        <v>129</v>
      </c>
      <c r="K44" s="20" t="s">
        <v>124</v>
      </c>
      <c r="L44" s="77">
        <v>0</v>
      </c>
      <c r="M44" s="41"/>
      <c r="N44" s="41"/>
      <c r="O44" s="77">
        <v>0</v>
      </c>
      <c r="P44" s="41">
        <v>0</v>
      </c>
      <c r="Q44" s="41">
        <v>0</v>
      </c>
      <c r="R44" s="15"/>
      <c r="S44" s="15"/>
      <c r="T44" s="15"/>
    </row>
    <row r="45" spans="1:22" ht="76.5" hidden="1" customHeight="1" x14ac:dyDescent="0.25">
      <c r="A45" s="1" t="s">
        <v>129</v>
      </c>
      <c r="B45" s="34" t="s">
        <v>63</v>
      </c>
      <c r="C45" s="34" t="s">
        <v>36</v>
      </c>
      <c r="D45" s="34" t="s">
        <v>130</v>
      </c>
      <c r="E45" s="34" t="s">
        <v>25</v>
      </c>
      <c r="F45" s="34" t="s">
        <v>131</v>
      </c>
      <c r="G45" s="34" t="s">
        <v>86</v>
      </c>
      <c r="H45" s="34" t="s">
        <v>19</v>
      </c>
      <c r="I45" s="34" t="s">
        <v>132</v>
      </c>
      <c r="J45" s="20" t="s">
        <v>129</v>
      </c>
      <c r="K45" s="20" t="s">
        <v>124</v>
      </c>
      <c r="L45" s="77">
        <v>0</v>
      </c>
      <c r="M45" s="41"/>
      <c r="N45" s="41"/>
      <c r="O45" s="77">
        <v>0</v>
      </c>
      <c r="P45" s="41">
        <v>0</v>
      </c>
      <c r="Q45" s="41">
        <v>0</v>
      </c>
      <c r="R45" s="15"/>
      <c r="S45" s="15"/>
      <c r="T45" s="15"/>
    </row>
    <row r="46" spans="1:22" ht="0.75" customHeight="1" x14ac:dyDescent="0.25">
      <c r="A46" s="1" t="s">
        <v>65</v>
      </c>
      <c r="B46" s="34" t="s">
        <v>19</v>
      </c>
      <c r="C46" s="34" t="s">
        <v>36</v>
      </c>
      <c r="D46" s="34" t="s">
        <v>66</v>
      </c>
      <c r="E46" s="34" t="s">
        <v>18</v>
      </c>
      <c r="F46" s="34" t="s">
        <v>19</v>
      </c>
      <c r="G46" s="34" t="s">
        <v>18</v>
      </c>
      <c r="H46" s="34" t="s">
        <v>20</v>
      </c>
      <c r="I46" s="34" t="s">
        <v>19</v>
      </c>
      <c r="J46" s="20" t="s">
        <v>65</v>
      </c>
      <c r="K46" s="20"/>
      <c r="L46" s="77"/>
      <c r="M46" s="41"/>
      <c r="N46" s="41"/>
      <c r="O46" s="77">
        <v>0</v>
      </c>
      <c r="P46" s="41">
        <f t="shared" ref="P46:Q46" si="10">P47</f>
        <v>0</v>
      </c>
      <c r="Q46" s="41">
        <f t="shared" si="10"/>
        <v>0</v>
      </c>
      <c r="R46" s="15"/>
      <c r="S46" s="15"/>
      <c r="T46" s="15"/>
    </row>
    <row r="47" spans="1:22" ht="138" hidden="1" customHeight="1" x14ac:dyDescent="0.25">
      <c r="A47" s="1" t="s">
        <v>102</v>
      </c>
      <c r="B47" s="34" t="s">
        <v>63</v>
      </c>
      <c r="C47" s="34" t="s">
        <v>36</v>
      </c>
      <c r="D47" s="34" t="s">
        <v>66</v>
      </c>
      <c r="E47" s="34" t="s">
        <v>25</v>
      </c>
      <c r="F47" s="34" t="s">
        <v>19</v>
      </c>
      <c r="G47" s="34" t="s">
        <v>18</v>
      </c>
      <c r="H47" s="34" t="s">
        <v>20</v>
      </c>
      <c r="I47" s="34" t="s">
        <v>62</v>
      </c>
      <c r="J47" s="20" t="s">
        <v>101</v>
      </c>
      <c r="K47" s="20" t="s">
        <v>124</v>
      </c>
      <c r="L47" s="77"/>
      <c r="M47" s="41"/>
      <c r="N47" s="41"/>
      <c r="O47" s="77">
        <v>0</v>
      </c>
      <c r="P47" s="41">
        <v>0</v>
      </c>
      <c r="Q47" s="41">
        <v>0</v>
      </c>
      <c r="R47" s="15"/>
      <c r="S47" s="15"/>
      <c r="T47" s="15"/>
    </row>
    <row r="48" spans="1:22" ht="126.75" hidden="1" customHeight="1" x14ac:dyDescent="0.25">
      <c r="A48" s="1" t="s">
        <v>126</v>
      </c>
      <c r="B48" s="34" t="s">
        <v>63</v>
      </c>
      <c r="C48" s="34" t="s">
        <v>36</v>
      </c>
      <c r="D48" s="34" t="s">
        <v>66</v>
      </c>
      <c r="E48" s="34" t="s">
        <v>25</v>
      </c>
      <c r="F48" s="34" t="s">
        <v>74</v>
      </c>
      <c r="G48" s="34" t="s">
        <v>86</v>
      </c>
      <c r="H48" s="34" t="s">
        <v>20</v>
      </c>
      <c r="I48" s="34" t="s">
        <v>125</v>
      </c>
      <c r="J48" s="20" t="s">
        <v>102</v>
      </c>
      <c r="K48" s="20" t="s">
        <v>122</v>
      </c>
      <c r="L48" s="77"/>
      <c r="M48" s="41"/>
      <c r="N48" s="41"/>
      <c r="O48" s="77">
        <v>0</v>
      </c>
      <c r="P48" s="41">
        <v>0</v>
      </c>
      <c r="Q48" s="41">
        <v>0</v>
      </c>
      <c r="R48" s="15"/>
      <c r="S48" s="15"/>
      <c r="T48" s="15"/>
    </row>
    <row r="49" spans="1:22" ht="73.5" customHeight="1" x14ac:dyDescent="0.25">
      <c r="A49" s="1" t="s">
        <v>68</v>
      </c>
      <c r="B49" s="34" t="s">
        <v>19</v>
      </c>
      <c r="C49" s="34">
        <v>1</v>
      </c>
      <c r="D49" s="34" t="s">
        <v>69</v>
      </c>
      <c r="E49" s="34" t="s">
        <v>18</v>
      </c>
      <c r="F49" s="34" t="s">
        <v>19</v>
      </c>
      <c r="G49" s="34" t="s">
        <v>18</v>
      </c>
      <c r="H49" s="34" t="s">
        <v>20</v>
      </c>
      <c r="I49" s="34" t="s">
        <v>19</v>
      </c>
      <c r="J49" s="20" t="s">
        <v>70</v>
      </c>
      <c r="K49" s="20"/>
      <c r="L49" s="77">
        <v>150</v>
      </c>
      <c r="M49" s="41"/>
      <c r="N49" s="77">
        <v>150</v>
      </c>
      <c r="O49" s="77">
        <v>150</v>
      </c>
      <c r="P49" s="41">
        <v>150</v>
      </c>
      <c r="Q49" s="41">
        <v>150</v>
      </c>
      <c r="R49" s="15"/>
      <c r="S49" s="15"/>
      <c r="T49" s="15"/>
      <c r="V49" s="2">
        <v>150</v>
      </c>
    </row>
    <row r="50" spans="1:22" ht="110.25" hidden="1" x14ac:dyDescent="0.25">
      <c r="A50" s="1" t="s">
        <v>68</v>
      </c>
      <c r="B50" s="34" t="s">
        <v>63</v>
      </c>
      <c r="C50" s="34">
        <v>1</v>
      </c>
      <c r="D50" s="34" t="s">
        <v>69</v>
      </c>
      <c r="E50" s="34" t="s">
        <v>71</v>
      </c>
      <c r="F50" s="34" t="s">
        <v>19</v>
      </c>
      <c r="G50" s="34" t="s">
        <v>18</v>
      </c>
      <c r="H50" s="34" t="s">
        <v>20</v>
      </c>
      <c r="I50" s="34" t="s">
        <v>67</v>
      </c>
      <c r="J50" s="20" t="s">
        <v>106</v>
      </c>
      <c r="K50" s="20" t="s">
        <v>122</v>
      </c>
      <c r="L50" s="77">
        <v>1500</v>
      </c>
      <c r="M50" s="41">
        <v>33.799999999999997</v>
      </c>
      <c r="N50" s="41">
        <v>33.799999999999997</v>
      </c>
      <c r="O50" s="41">
        <v>0</v>
      </c>
      <c r="P50" s="41">
        <v>0</v>
      </c>
      <c r="Q50" s="41">
        <v>0</v>
      </c>
      <c r="R50" s="15"/>
      <c r="S50" s="15"/>
      <c r="T50" s="15"/>
    </row>
    <row r="51" spans="1:22" ht="0.75" hidden="1" customHeight="1" x14ac:dyDescent="0.25">
      <c r="A51" s="1" t="s">
        <v>68</v>
      </c>
      <c r="B51" s="34" t="s">
        <v>63</v>
      </c>
      <c r="C51" s="34">
        <v>1</v>
      </c>
      <c r="D51" s="34" t="s">
        <v>69</v>
      </c>
      <c r="E51" s="34" t="s">
        <v>71</v>
      </c>
      <c r="F51" s="34" t="s">
        <v>52</v>
      </c>
      <c r="G51" s="34" t="s">
        <v>86</v>
      </c>
      <c r="H51" s="34" t="s">
        <v>20</v>
      </c>
      <c r="I51" s="34" t="s">
        <v>67</v>
      </c>
      <c r="J51" s="20" t="s">
        <v>107</v>
      </c>
      <c r="K51" s="20" t="s">
        <v>122</v>
      </c>
      <c r="L51" s="77">
        <v>1500</v>
      </c>
      <c r="M51" s="41">
        <v>33.799999999999997</v>
      </c>
      <c r="N51" s="41">
        <v>33.799999999999997</v>
      </c>
      <c r="O51" s="41">
        <v>0</v>
      </c>
      <c r="P51" s="41">
        <v>0</v>
      </c>
      <c r="Q51" s="41">
        <v>0</v>
      </c>
      <c r="R51" s="15"/>
      <c r="S51" s="15"/>
      <c r="T51" s="15"/>
    </row>
    <row r="52" spans="1:22" ht="168" hidden="1" customHeight="1" x14ac:dyDescent="0.25">
      <c r="A52" s="1" t="s">
        <v>68</v>
      </c>
      <c r="B52" s="34" t="s">
        <v>72</v>
      </c>
      <c r="C52" s="34">
        <v>1</v>
      </c>
      <c r="D52" s="34" t="s">
        <v>69</v>
      </c>
      <c r="E52" s="34" t="s">
        <v>75</v>
      </c>
      <c r="F52" s="34" t="s">
        <v>19</v>
      </c>
      <c r="G52" s="34" t="s">
        <v>18</v>
      </c>
      <c r="H52" s="34" t="s">
        <v>20</v>
      </c>
      <c r="I52" s="34" t="s">
        <v>67</v>
      </c>
      <c r="J52" s="20" t="s">
        <v>103</v>
      </c>
      <c r="K52" s="20" t="s">
        <v>73</v>
      </c>
      <c r="L52" s="77">
        <v>1500</v>
      </c>
      <c r="M52" s="41">
        <v>60</v>
      </c>
      <c r="N52" s="41">
        <v>60</v>
      </c>
      <c r="O52" s="41">
        <v>100</v>
      </c>
      <c r="P52" s="41">
        <v>0</v>
      </c>
      <c r="Q52" s="41">
        <v>0</v>
      </c>
      <c r="R52" s="15"/>
      <c r="S52" s="15"/>
      <c r="T52" s="15"/>
    </row>
    <row r="53" spans="1:22" ht="201" hidden="1" customHeight="1" x14ac:dyDescent="0.25">
      <c r="A53" s="1" t="s">
        <v>68</v>
      </c>
      <c r="B53" s="34" t="s">
        <v>72</v>
      </c>
      <c r="C53" s="34">
        <v>1</v>
      </c>
      <c r="D53" s="34" t="s">
        <v>69</v>
      </c>
      <c r="E53" s="34" t="s">
        <v>75</v>
      </c>
      <c r="F53" s="34" t="s">
        <v>52</v>
      </c>
      <c r="G53" s="34" t="s">
        <v>86</v>
      </c>
      <c r="H53" s="34" t="s">
        <v>20</v>
      </c>
      <c r="I53" s="34" t="s">
        <v>67</v>
      </c>
      <c r="J53" s="20" t="s">
        <v>87</v>
      </c>
      <c r="K53" s="20" t="s">
        <v>73</v>
      </c>
      <c r="L53" s="77">
        <v>1500</v>
      </c>
      <c r="M53" s="41">
        <v>60</v>
      </c>
      <c r="N53" s="41">
        <v>0</v>
      </c>
      <c r="O53" s="41">
        <v>100</v>
      </c>
      <c r="P53" s="41">
        <v>0</v>
      </c>
      <c r="Q53" s="41">
        <v>0</v>
      </c>
      <c r="R53" s="15"/>
      <c r="S53" s="15"/>
      <c r="T53" s="15"/>
    </row>
    <row r="54" spans="1:22" ht="1.5" hidden="1" customHeight="1" x14ac:dyDescent="0.25">
      <c r="A54" s="1" t="s">
        <v>68</v>
      </c>
      <c r="B54" s="34" t="s">
        <v>56</v>
      </c>
      <c r="C54" s="34">
        <v>1</v>
      </c>
      <c r="D54" s="34" t="s">
        <v>69</v>
      </c>
      <c r="E54" s="34" t="s">
        <v>88</v>
      </c>
      <c r="F54" s="34" t="s">
        <v>19</v>
      </c>
      <c r="G54" s="34" t="s">
        <v>25</v>
      </c>
      <c r="H54" s="34" t="s">
        <v>20</v>
      </c>
      <c r="I54" s="34" t="s">
        <v>67</v>
      </c>
      <c r="J54" s="20" t="s">
        <v>104</v>
      </c>
      <c r="K54" s="20" t="s">
        <v>57</v>
      </c>
      <c r="L54" s="77">
        <v>1500</v>
      </c>
      <c r="M54" s="41">
        <v>1.1000000000000001</v>
      </c>
      <c r="N54" s="41">
        <v>1.1000000000000001</v>
      </c>
      <c r="O54" s="41">
        <v>0</v>
      </c>
      <c r="P54" s="41">
        <v>0</v>
      </c>
      <c r="Q54" s="41">
        <v>0</v>
      </c>
      <c r="R54" s="15"/>
      <c r="S54" s="15"/>
      <c r="T54" s="15"/>
    </row>
    <row r="55" spans="1:22" ht="153.75" hidden="1" customHeight="1" x14ac:dyDescent="0.25">
      <c r="A55" s="1" t="s">
        <v>68</v>
      </c>
      <c r="B55" s="34" t="s">
        <v>63</v>
      </c>
      <c r="C55" s="34">
        <v>1</v>
      </c>
      <c r="D55" s="34" t="s">
        <v>69</v>
      </c>
      <c r="E55" s="34" t="s">
        <v>127</v>
      </c>
      <c r="F55" s="34" t="s">
        <v>52</v>
      </c>
      <c r="G55" s="34" t="s">
        <v>25</v>
      </c>
      <c r="H55" s="34" t="s">
        <v>20</v>
      </c>
      <c r="I55" s="34" t="s">
        <v>67</v>
      </c>
      <c r="J55" s="20" t="s">
        <v>105</v>
      </c>
      <c r="K55" s="20" t="s">
        <v>57</v>
      </c>
      <c r="L55" s="77">
        <v>90</v>
      </c>
      <c r="M55" s="41">
        <v>67.7</v>
      </c>
      <c r="N55" s="41">
        <v>1.1000000000000001</v>
      </c>
      <c r="O55" s="41">
        <v>0</v>
      </c>
      <c r="P55" s="41">
        <v>0</v>
      </c>
      <c r="Q55" s="41">
        <v>0</v>
      </c>
      <c r="R55" s="15"/>
      <c r="S55" s="15"/>
      <c r="T55" s="15"/>
    </row>
    <row r="56" spans="1:22" ht="31.5" x14ac:dyDescent="0.25">
      <c r="A56" s="1" t="s">
        <v>76</v>
      </c>
      <c r="B56" s="34" t="s">
        <v>19</v>
      </c>
      <c r="C56" s="34" t="s">
        <v>36</v>
      </c>
      <c r="D56" s="34" t="s">
        <v>77</v>
      </c>
      <c r="E56" s="34" t="s">
        <v>18</v>
      </c>
      <c r="F56" s="34" t="s">
        <v>19</v>
      </c>
      <c r="G56" s="34" t="s">
        <v>18</v>
      </c>
      <c r="H56" s="34" t="s">
        <v>20</v>
      </c>
      <c r="I56" s="34" t="s">
        <v>19</v>
      </c>
      <c r="J56" s="33"/>
      <c r="K56" s="33"/>
      <c r="L56" s="77"/>
      <c r="M56" s="41"/>
      <c r="N56" s="77"/>
      <c r="O56" s="77">
        <f t="shared" ref="O56:Q56" si="11">O57</f>
        <v>0</v>
      </c>
      <c r="P56" s="41">
        <f t="shared" si="11"/>
        <v>0</v>
      </c>
      <c r="Q56" s="41">
        <f t="shared" si="11"/>
        <v>0</v>
      </c>
      <c r="R56" s="15"/>
      <c r="S56" s="15"/>
      <c r="T56" s="15"/>
    </row>
    <row r="57" spans="1:22" ht="31.5" x14ac:dyDescent="0.25">
      <c r="A57" s="1" t="s">
        <v>78</v>
      </c>
      <c r="B57" s="34" t="s">
        <v>19</v>
      </c>
      <c r="C57" s="34" t="s">
        <v>36</v>
      </c>
      <c r="D57" s="34" t="s">
        <v>77</v>
      </c>
      <c r="E57" s="34" t="s">
        <v>21</v>
      </c>
      <c r="F57" s="34" t="s">
        <v>19</v>
      </c>
      <c r="G57" s="34" t="s">
        <v>18</v>
      </c>
      <c r="H57" s="34" t="s">
        <v>20</v>
      </c>
      <c r="I57" s="34" t="s">
        <v>79</v>
      </c>
      <c r="J57" s="20" t="s">
        <v>78</v>
      </c>
      <c r="K57" s="33"/>
      <c r="L57" s="77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15"/>
      <c r="S57" s="15"/>
      <c r="T57" s="15"/>
    </row>
    <row r="58" spans="1:22" ht="63" x14ac:dyDescent="0.25">
      <c r="A58" s="1" t="s">
        <v>108</v>
      </c>
      <c r="B58" s="34" t="s">
        <v>63</v>
      </c>
      <c r="C58" s="34" t="s">
        <v>36</v>
      </c>
      <c r="D58" s="34" t="s">
        <v>77</v>
      </c>
      <c r="E58" s="34" t="s">
        <v>21</v>
      </c>
      <c r="F58" s="34" t="s">
        <v>52</v>
      </c>
      <c r="G58" s="34" t="s">
        <v>86</v>
      </c>
      <c r="H58" s="34" t="s">
        <v>20</v>
      </c>
      <c r="I58" s="34" t="s">
        <v>79</v>
      </c>
      <c r="J58" s="20" t="s">
        <v>108</v>
      </c>
      <c r="K58" s="20" t="s">
        <v>64</v>
      </c>
      <c r="L58" s="77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15"/>
      <c r="S58" s="15"/>
      <c r="T58" s="15"/>
    </row>
    <row r="59" spans="1:22" ht="31.5" x14ac:dyDescent="0.25">
      <c r="A59" s="1" t="s">
        <v>80</v>
      </c>
      <c r="B59" s="42">
        <v>0</v>
      </c>
      <c r="C59" s="43">
        <v>2</v>
      </c>
      <c r="D59" s="44">
        <v>0</v>
      </c>
      <c r="E59" s="44">
        <v>0</v>
      </c>
      <c r="F59" s="42">
        <v>0</v>
      </c>
      <c r="G59" s="44">
        <v>0</v>
      </c>
      <c r="H59" s="45">
        <v>0</v>
      </c>
      <c r="I59" s="42">
        <v>0</v>
      </c>
      <c r="J59" s="33"/>
      <c r="K59" s="33"/>
      <c r="L59" s="41">
        <f>L63+L66+L69</f>
        <v>13367.2</v>
      </c>
      <c r="M59" s="41">
        <f>M63+M66+M69+M71</f>
        <v>0</v>
      </c>
      <c r="N59" s="41">
        <f>N63+N66+N69+N71</f>
        <v>13361.400000000001</v>
      </c>
      <c r="O59" s="41">
        <f>O63+O66+O69</f>
        <v>568</v>
      </c>
      <c r="P59" s="41">
        <f>P63+P66+P69</f>
        <v>568</v>
      </c>
      <c r="Q59" s="41">
        <f>Q63+Q66+Q69</f>
        <v>568</v>
      </c>
      <c r="R59" s="15"/>
      <c r="S59" s="15"/>
      <c r="T59" s="15"/>
    </row>
    <row r="60" spans="1:22" ht="109.5" customHeight="1" x14ac:dyDescent="0.25">
      <c r="A60" s="1" t="s">
        <v>81</v>
      </c>
      <c r="B60" s="42">
        <v>0</v>
      </c>
      <c r="C60" s="43">
        <v>2</v>
      </c>
      <c r="D60" s="44">
        <v>2</v>
      </c>
      <c r="E60" s="44">
        <v>0</v>
      </c>
      <c r="F60" s="42">
        <v>0</v>
      </c>
      <c r="G60" s="44">
        <v>0</v>
      </c>
      <c r="H60" s="45">
        <v>0</v>
      </c>
      <c r="I60" s="42">
        <v>0</v>
      </c>
      <c r="J60" s="20" t="s">
        <v>81</v>
      </c>
      <c r="K60" s="46"/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15"/>
      <c r="S60" s="15"/>
      <c r="T60" s="15"/>
    </row>
    <row r="61" spans="1:22" ht="63" hidden="1" x14ac:dyDescent="0.25">
      <c r="A61" s="1" t="s">
        <v>82</v>
      </c>
      <c r="B61" s="47">
        <v>992</v>
      </c>
      <c r="C61" s="48">
        <v>2</v>
      </c>
      <c r="D61" s="49">
        <v>2</v>
      </c>
      <c r="E61" s="49">
        <v>1</v>
      </c>
      <c r="F61" s="47">
        <v>0</v>
      </c>
      <c r="G61" s="49">
        <v>0</v>
      </c>
      <c r="H61" s="50">
        <v>0</v>
      </c>
      <c r="I61" s="47">
        <v>151</v>
      </c>
      <c r="J61" s="51" t="s">
        <v>109</v>
      </c>
      <c r="K61" s="52" t="s">
        <v>122</v>
      </c>
      <c r="L61" s="53">
        <v>10454.700000000001</v>
      </c>
      <c r="M61" s="53">
        <v>7840.6</v>
      </c>
      <c r="N61" s="53">
        <v>10454.700000000001</v>
      </c>
      <c r="O61" s="53">
        <v>5175.6000000000004</v>
      </c>
      <c r="P61" s="53">
        <v>491.1</v>
      </c>
      <c r="Q61" s="53">
        <v>492.2</v>
      </c>
      <c r="R61" s="15"/>
      <c r="S61" s="15"/>
      <c r="T61" s="15"/>
    </row>
    <row r="62" spans="1:22" ht="63" hidden="1" x14ac:dyDescent="0.25">
      <c r="A62" s="1" t="s">
        <v>82</v>
      </c>
      <c r="B62" s="47">
        <v>992</v>
      </c>
      <c r="C62" s="48">
        <v>2</v>
      </c>
      <c r="D62" s="49">
        <v>2</v>
      </c>
      <c r="E62" s="49">
        <v>1</v>
      </c>
      <c r="F62" s="47">
        <v>1</v>
      </c>
      <c r="G62" s="49">
        <v>10</v>
      </c>
      <c r="H62" s="50">
        <v>0</v>
      </c>
      <c r="I62" s="47">
        <v>151</v>
      </c>
      <c r="J62" s="51" t="s">
        <v>110</v>
      </c>
      <c r="K62" s="52" t="s">
        <v>122</v>
      </c>
      <c r="L62" s="53">
        <v>10454.700000000001</v>
      </c>
      <c r="M62" s="53">
        <v>7840.6</v>
      </c>
      <c r="N62" s="53">
        <v>10454.700000000001</v>
      </c>
      <c r="O62" s="53">
        <v>5175.6000000000004</v>
      </c>
      <c r="P62" s="53">
        <v>491.1</v>
      </c>
      <c r="Q62" s="53">
        <v>492.2</v>
      </c>
      <c r="R62" s="15"/>
      <c r="S62" s="15"/>
      <c r="T62" s="15"/>
    </row>
    <row r="63" spans="1:22" ht="147" customHeight="1" x14ac:dyDescent="0.25">
      <c r="A63" s="13" t="s">
        <v>82</v>
      </c>
      <c r="B63" s="54">
        <v>992</v>
      </c>
      <c r="C63" s="55">
        <v>2</v>
      </c>
      <c r="D63" s="56">
        <v>2</v>
      </c>
      <c r="E63" s="56">
        <v>29</v>
      </c>
      <c r="F63" s="54">
        <v>0</v>
      </c>
      <c r="G63" s="56">
        <v>0</v>
      </c>
      <c r="H63" s="57">
        <v>0</v>
      </c>
      <c r="I63" s="54">
        <v>0</v>
      </c>
      <c r="J63" s="51" t="s">
        <v>111</v>
      </c>
      <c r="K63" s="52" t="s">
        <v>122</v>
      </c>
      <c r="L63" s="53">
        <v>12801.9</v>
      </c>
      <c r="M63" s="53"/>
      <c r="N63" s="53">
        <v>12801.9</v>
      </c>
      <c r="O63" s="53">
        <v>0</v>
      </c>
      <c r="P63" s="53">
        <v>0</v>
      </c>
      <c r="Q63" s="53">
        <v>0</v>
      </c>
      <c r="R63" s="15"/>
      <c r="S63" s="15"/>
      <c r="T63" s="15"/>
    </row>
    <row r="64" spans="1:22" ht="147" customHeight="1" x14ac:dyDescent="0.25">
      <c r="A64" s="1" t="s">
        <v>82</v>
      </c>
      <c r="B64" s="54">
        <v>992</v>
      </c>
      <c r="C64" s="58">
        <v>2</v>
      </c>
      <c r="D64" s="59">
        <v>2</v>
      </c>
      <c r="E64" s="59">
        <v>29</v>
      </c>
      <c r="F64" s="60">
        <v>999</v>
      </c>
      <c r="G64" s="59">
        <v>0</v>
      </c>
      <c r="H64" s="57">
        <v>0</v>
      </c>
      <c r="I64" s="54">
        <v>0</v>
      </c>
      <c r="J64" s="51" t="s">
        <v>112</v>
      </c>
      <c r="K64" s="52" t="s">
        <v>122</v>
      </c>
      <c r="L64" s="53">
        <v>12801.9</v>
      </c>
      <c r="M64" s="53"/>
      <c r="N64" s="53">
        <v>12801.9</v>
      </c>
      <c r="O64" s="53">
        <v>0</v>
      </c>
      <c r="P64" s="53">
        <v>0</v>
      </c>
      <c r="Q64" s="53">
        <v>0</v>
      </c>
      <c r="R64" s="15"/>
      <c r="S64" s="15"/>
      <c r="T64" s="15"/>
    </row>
    <row r="65" spans="1:20" ht="147" customHeight="1" x14ac:dyDescent="0.25">
      <c r="A65" s="1" t="s">
        <v>82</v>
      </c>
      <c r="B65" s="54">
        <v>992</v>
      </c>
      <c r="C65" s="58">
        <v>2</v>
      </c>
      <c r="D65" s="59">
        <v>2</v>
      </c>
      <c r="E65" s="59">
        <v>29</v>
      </c>
      <c r="F65" s="60">
        <v>999</v>
      </c>
      <c r="G65" s="59">
        <v>10</v>
      </c>
      <c r="H65" s="57">
        <v>0</v>
      </c>
      <c r="I65" s="54">
        <v>151</v>
      </c>
      <c r="J65" s="51" t="s">
        <v>113</v>
      </c>
      <c r="K65" s="52" t="s">
        <v>122</v>
      </c>
      <c r="L65" s="53">
        <v>12801.9</v>
      </c>
      <c r="M65" s="53"/>
      <c r="N65" s="53">
        <v>12801.9</v>
      </c>
      <c r="O65" s="53">
        <v>0</v>
      </c>
      <c r="P65" s="53">
        <v>0</v>
      </c>
      <c r="Q65" s="53">
        <v>0</v>
      </c>
      <c r="R65" s="15"/>
      <c r="S65" s="15"/>
      <c r="T65" s="15"/>
    </row>
    <row r="66" spans="1:20" ht="147" customHeight="1" x14ac:dyDescent="0.25">
      <c r="A66" s="13" t="s">
        <v>82</v>
      </c>
      <c r="B66" s="54">
        <v>992</v>
      </c>
      <c r="C66" s="55">
        <v>2</v>
      </c>
      <c r="D66" s="56">
        <v>2</v>
      </c>
      <c r="E66" s="56">
        <v>35</v>
      </c>
      <c r="F66" s="54">
        <v>0</v>
      </c>
      <c r="G66" s="56">
        <v>0</v>
      </c>
      <c r="H66" s="57">
        <v>0</v>
      </c>
      <c r="I66" s="54">
        <v>151</v>
      </c>
      <c r="J66" s="51" t="s">
        <v>114</v>
      </c>
      <c r="K66" s="52" t="s">
        <v>122</v>
      </c>
      <c r="L66" s="53">
        <f t="shared" ref="L66:N66" si="12">L67</f>
        <v>557.70000000000005</v>
      </c>
      <c r="M66" s="53"/>
      <c r="N66" s="53">
        <f t="shared" si="12"/>
        <v>557.70000000000005</v>
      </c>
      <c r="O66" s="53">
        <v>560.4</v>
      </c>
      <c r="P66" s="53">
        <v>560.4</v>
      </c>
      <c r="Q66" s="53">
        <v>560.4</v>
      </c>
      <c r="R66" s="15"/>
      <c r="S66" s="15"/>
      <c r="T66" s="15"/>
    </row>
    <row r="67" spans="1:20" ht="150.75" customHeight="1" x14ac:dyDescent="0.25">
      <c r="A67" s="13" t="s">
        <v>82</v>
      </c>
      <c r="B67" s="61">
        <v>992</v>
      </c>
      <c r="C67" s="62">
        <v>2</v>
      </c>
      <c r="D67" s="63">
        <v>2</v>
      </c>
      <c r="E67" s="63">
        <v>35</v>
      </c>
      <c r="F67" s="61">
        <v>118</v>
      </c>
      <c r="G67" s="63">
        <v>0</v>
      </c>
      <c r="H67" s="64">
        <v>0</v>
      </c>
      <c r="I67" s="61">
        <v>151</v>
      </c>
      <c r="J67" s="37" t="s">
        <v>116</v>
      </c>
      <c r="K67" s="52" t="s">
        <v>122</v>
      </c>
      <c r="L67" s="53">
        <v>557.70000000000005</v>
      </c>
      <c r="M67" s="53"/>
      <c r="N67" s="53">
        <v>557.70000000000005</v>
      </c>
      <c r="O67" s="53">
        <v>560.4</v>
      </c>
      <c r="P67" s="53">
        <v>560.4</v>
      </c>
      <c r="Q67" s="53">
        <v>560.4</v>
      </c>
      <c r="R67" s="15"/>
      <c r="S67" s="15"/>
      <c r="T67" s="15"/>
    </row>
    <row r="68" spans="1:20" ht="159" customHeight="1" x14ac:dyDescent="0.25">
      <c r="A68" s="1" t="s">
        <v>82</v>
      </c>
      <c r="B68" s="65">
        <v>992</v>
      </c>
      <c r="C68" s="66">
        <v>2</v>
      </c>
      <c r="D68" s="67">
        <v>2</v>
      </c>
      <c r="E68" s="67">
        <v>35</v>
      </c>
      <c r="F68" s="65">
        <v>118</v>
      </c>
      <c r="G68" s="67">
        <v>10</v>
      </c>
      <c r="H68" s="68">
        <v>0</v>
      </c>
      <c r="I68" s="65">
        <v>151</v>
      </c>
      <c r="J68" s="69" t="s">
        <v>115</v>
      </c>
      <c r="K68" s="52" t="s">
        <v>122</v>
      </c>
      <c r="L68" s="53">
        <v>557.70000000000005</v>
      </c>
      <c r="M68" s="53"/>
      <c r="N68" s="53">
        <v>557.70000000000005</v>
      </c>
      <c r="O68" s="53">
        <v>560.4</v>
      </c>
      <c r="P68" s="53">
        <v>560.4</v>
      </c>
      <c r="Q68" s="53">
        <v>560.4</v>
      </c>
      <c r="R68" s="15"/>
      <c r="S68" s="15"/>
      <c r="T68" s="15"/>
    </row>
    <row r="69" spans="1:20" ht="108.75" customHeight="1" x14ac:dyDescent="0.25">
      <c r="A69" s="1" t="s">
        <v>82</v>
      </c>
      <c r="B69" s="65">
        <v>992</v>
      </c>
      <c r="C69" s="66">
        <v>2</v>
      </c>
      <c r="D69" s="67">
        <v>2</v>
      </c>
      <c r="E69" s="67">
        <v>3</v>
      </c>
      <c r="F69" s="65">
        <v>24</v>
      </c>
      <c r="G69" s="67">
        <v>0</v>
      </c>
      <c r="H69" s="68">
        <v>0</v>
      </c>
      <c r="I69" s="65">
        <v>151</v>
      </c>
      <c r="J69" s="69" t="s">
        <v>117</v>
      </c>
      <c r="K69" s="52" t="s">
        <v>123</v>
      </c>
      <c r="L69" s="53">
        <v>7.6</v>
      </c>
      <c r="M69" s="53"/>
      <c r="N69" s="53">
        <v>7.6</v>
      </c>
      <c r="O69" s="53">
        <v>7.6</v>
      </c>
      <c r="P69" s="53">
        <v>7.6</v>
      </c>
      <c r="Q69" s="53">
        <v>7.6</v>
      </c>
      <c r="R69" s="15"/>
      <c r="S69" s="15"/>
      <c r="T69" s="15"/>
    </row>
    <row r="70" spans="1:20" ht="120" customHeight="1" x14ac:dyDescent="0.25">
      <c r="A70" s="1" t="s">
        <v>82</v>
      </c>
      <c r="B70" s="65">
        <v>992</v>
      </c>
      <c r="C70" s="66">
        <v>2</v>
      </c>
      <c r="D70" s="67">
        <v>2</v>
      </c>
      <c r="E70" s="67">
        <v>3</v>
      </c>
      <c r="F70" s="65">
        <v>24</v>
      </c>
      <c r="G70" s="67">
        <v>10</v>
      </c>
      <c r="H70" s="68">
        <v>0</v>
      </c>
      <c r="I70" s="65">
        <v>151</v>
      </c>
      <c r="J70" s="69" t="s">
        <v>118</v>
      </c>
      <c r="K70" s="52" t="s">
        <v>122</v>
      </c>
      <c r="L70" s="53">
        <v>7.6</v>
      </c>
      <c r="M70" s="53"/>
      <c r="N70" s="53">
        <v>7.6</v>
      </c>
      <c r="O70" s="53">
        <v>7.6</v>
      </c>
      <c r="P70" s="53">
        <v>7.6</v>
      </c>
      <c r="Q70" s="53">
        <v>7.6</v>
      </c>
      <c r="R70" s="15"/>
      <c r="S70" s="15"/>
      <c r="T70" s="15"/>
    </row>
    <row r="71" spans="1:20" ht="94.5" customHeight="1" x14ac:dyDescent="0.25">
      <c r="A71" s="13" t="s">
        <v>82</v>
      </c>
      <c r="B71" s="61">
        <v>992</v>
      </c>
      <c r="C71" s="62">
        <v>2</v>
      </c>
      <c r="D71" s="63">
        <v>19</v>
      </c>
      <c r="E71" s="63">
        <v>60</v>
      </c>
      <c r="F71" s="61">
        <v>10</v>
      </c>
      <c r="G71" s="63">
        <v>10</v>
      </c>
      <c r="H71" s="64">
        <v>0</v>
      </c>
      <c r="I71" s="61">
        <v>151</v>
      </c>
      <c r="J71" s="37" t="s">
        <v>128</v>
      </c>
      <c r="K71" s="52" t="s">
        <v>122</v>
      </c>
      <c r="L71" s="53">
        <v>0</v>
      </c>
      <c r="M71" s="53"/>
      <c r="N71" s="53">
        <v>-5.8</v>
      </c>
      <c r="O71" s="53">
        <v>0</v>
      </c>
      <c r="P71" s="53">
        <v>0</v>
      </c>
      <c r="Q71" s="53">
        <v>0</v>
      </c>
      <c r="R71" s="15"/>
      <c r="S71" s="15"/>
      <c r="T71" s="15"/>
    </row>
    <row r="72" spans="1:20" ht="21" x14ac:dyDescent="0.35">
      <c r="A72" s="10" t="s">
        <v>121</v>
      </c>
      <c r="B72" s="15"/>
      <c r="C72" s="15"/>
      <c r="D72" s="15"/>
      <c r="E72" s="15"/>
      <c r="F72" s="15"/>
      <c r="G72" s="15"/>
      <c r="H72" s="15"/>
      <c r="I72" s="15"/>
      <c r="J72" s="70"/>
      <c r="K72" s="70"/>
      <c r="L72" s="71">
        <f>L59+L14</f>
        <v>48612.5</v>
      </c>
      <c r="M72" s="71">
        <f>M59+M14</f>
        <v>0</v>
      </c>
      <c r="N72" s="71">
        <f t="shared" ref="N72:Q72" si="13">N59+N14</f>
        <v>50829.8</v>
      </c>
      <c r="O72" s="71">
        <f t="shared" si="13"/>
        <v>36507.599999999999</v>
      </c>
      <c r="P72" s="71">
        <f t="shared" si="13"/>
        <v>40794.800000000003</v>
      </c>
      <c r="Q72" s="71">
        <f t="shared" si="13"/>
        <v>42061.8</v>
      </c>
      <c r="R72" s="15"/>
      <c r="S72" s="15"/>
      <c r="T72" s="15"/>
    </row>
    <row r="74" spans="1:20" ht="15" customHeight="1" x14ac:dyDescent="0.25">
      <c r="A74" s="87"/>
      <c r="B74" s="87"/>
      <c r="C74" s="87"/>
    </row>
    <row r="75" spans="1:20" x14ac:dyDescent="0.25">
      <c r="A75" s="87"/>
      <c r="B75" s="87"/>
      <c r="C75" s="87"/>
    </row>
    <row r="76" spans="1:20" ht="18.75" x14ac:dyDescent="0.3">
      <c r="A76" s="87"/>
      <c r="B76" s="87"/>
      <c r="C76" s="87"/>
      <c r="M76" s="78"/>
      <c r="N76" s="78"/>
    </row>
    <row r="77" spans="1:20" ht="18.75" x14ac:dyDescent="0.3">
      <c r="A77" s="7"/>
      <c r="B77" s="11"/>
      <c r="C77" s="11"/>
      <c r="L77" s="11"/>
    </row>
    <row r="78" spans="1:20" ht="18.75" x14ac:dyDescent="0.3">
      <c r="A78" s="7"/>
      <c r="B78" s="11"/>
      <c r="C78" s="11"/>
      <c r="L78" s="11"/>
    </row>
    <row r="79" spans="1:20" ht="15" customHeight="1" x14ac:dyDescent="0.3">
      <c r="A79" s="87"/>
      <c r="B79" s="87"/>
      <c r="C79" s="87"/>
      <c r="L79" s="11"/>
    </row>
    <row r="80" spans="1:20" ht="15" customHeight="1" x14ac:dyDescent="0.3">
      <c r="A80" s="87"/>
      <c r="B80" s="87"/>
      <c r="C80" s="87"/>
      <c r="L80" s="11"/>
    </row>
    <row r="81" spans="1:15" ht="15" customHeight="1" x14ac:dyDescent="0.3">
      <c r="A81" s="87"/>
      <c r="B81" s="87"/>
      <c r="C81" s="87"/>
      <c r="L81" s="11"/>
    </row>
    <row r="82" spans="1:15" ht="15" customHeight="1" x14ac:dyDescent="0.3">
      <c r="A82" s="87"/>
      <c r="B82" s="87"/>
      <c r="C82" s="87"/>
      <c r="L82" s="11"/>
    </row>
    <row r="83" spans="1:15" ht="22.5" customHeight="1" x14ac:dyDescent="0.3">
      <c r="A83" s="87"/>
      <c r="B83" s="87"/>
      <c r="C83" s="87"/>
      <c r="M83" s="78"/>
      <c r="N83" s="78"/>
      <c r="O83" s="11"/>
    </row>
    <row r="84" spans="1:15" x14ac:dyDescent="0.25">
      <c r="A84" s="87"/>
      <c r="B84" s="87"/>
      <c r="C84" s="87"/>
    </row>
  </sheetData>
  <mergeCells count="20">
    <mergeCell ref="A74:C76"/>
    <mergeCell ref="M76:N76"/>
    <mergeCell ref="A79:C84"/>
    <mergeCell ref="M83:N83"/>
    <mergeCell ref="N11:N13"/>
    <mergeCell ref="O11:O13"/>
    <mergeCell ref="P11:P13"/>
    <mergeCell ref="Q11:Q13"/>
    <mergeCell ref="B12:B13"/>
    <mergeCell ref="C12:G12"/>
    <mergeCell ref="H12:I12"/>
    <mergeCell ref="D2:M2"/>
    <mergeCell ref="H4:J4"/>
    <mergeCell ref="A6:C6"/>
    <mergeCell ref="A11:A13"/>
    <mergeCell ref="B11:I11"/>
    <mergeCell ref="J11:J13"/>
    <mergeCell ref="K11:K13"/>
    <mergeCell ref="L11:L13"/>
    <mergeCell ref="M11:M13"/>
  </mergeCells>
  <pageMargins left="0.62992125984251968" right="0.6692913385826772" top="1.1811023622047245" bottom="0.39370078740157483" header="0.31496062992125984" footer="0.31496062992125984"/>
  <pageSetup paperSize="9" scale="53" orientation="landscape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Рудкова ЛМ</cp:lastModifiedBy>
  <cp:lastPrinted>2017-11-14T06:33:20Z</cp:lastPrinted>
  <dcterms:created xsi:type="dcterms:W3CDTF">2016-10-20T11:21:30Z</dcterms:created>
  <dcterms:modified xsi:type="dcterms:W3CDTF">2018-10-30T08:54:59Z</dcterms:modified>
</cp:coreProperties>
</file>