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D46" i="1"/>
  <c r="D42"/>
  <c r="D41"/>
  <c r="D43"/>
  <c r="D32"/>
  <c r="D28"/>
  <c r="D21"/>
  <c r="D11"/>
  <c r="D38" l="1"/>
  <c r="E8"/>
  <c r="D8" s="1"/>
  <c r="E39"/>
  <c r="F26" l="1"/>
  <c r="I72"/>
  <c r="H72"/>
  <c r="F72"/>
  <c r="E72"/>
  <c r="N46"/>
  <c r="E26"/>
  <c r="E24" s="1"/>
  <c r="D74" l="1"/>
  <c r="D39"/>
  <c r="F8"/>
  <c r="F24"/>
  <c r="D30"/>
  <c r="D26" l="1"/>
  <c r="D24" s="1"/>
  <c r="D72"/>
  <c r="C94" s="1"/>
  <c r="G74"/>
  <c r="G72" s="1"/>
  <c r="N36"/>
  <c r="K25" l="1"/>
  <c r="N39"/>
  <c r="N41"/>
</calcChain>
</file>

<file path=xl/sharedStrings.xml><?xml version="1.0" encoding="utf-8"?>
<sst xmlns="http://schemas.openxmlformats.org/spreadsheetml/2006/main" count="314" uniqueCount="108">
  <si>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</si>
  <si>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</si>
  <si>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</si>
  <si>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</si>
  <si>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</si>
  <si>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</si>
  <si>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</si>
  <si>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</si>
  <si>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</si>
  <si>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</si>
  <si>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</si>
  <si>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</si>
  <si>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</si>
  <si>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</si>
  <si>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</si>
  <si>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</si>
  <si>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</si>
  <si>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</si>
  <si>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</si>
  <si>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</si>
  <si>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</si>
  <si>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</si>
  <si>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</si>
  <si>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</si>
  <si>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</si>
  <si>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</si>
  <si>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</si>
  <si>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</si>
  <si>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</si>
  <si>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</si>
  <si>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</si>
  <si>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</si>
  <si>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</si>
  <si>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</si>
  <si>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</si>
  <si>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</si>
  <si>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</si>
  <si>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</si>
  <si>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</si>
  <si>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</si>
  <si>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</si>
  <si>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</si>
  <si>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</si>
  <si>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</si>
  <si>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</si>
  <si>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</si>
  <si>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</si>
  <si>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</si>
  <si>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</si>
  <si>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</si>
  <si>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</si>
  <si>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</si>
  <si>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</si>
  <si>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</si>
  <si>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</si>
  <si>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</si>
  <si>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</si>
  <si>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</si>
  <si>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</si>
  <si>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</si>
  <si>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</si>
  <si>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</si>
  <si>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</si>
  <si>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</si>
  <si>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</si>
  <si>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</si>
  <si>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</si>
  <si>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</si>
  <si>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</si>
  <si>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</si>
  <si>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</si>
  <si>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</si>
  <si>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</si>
  <si>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</si>
  <si>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</si>
  <si>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</si>
  <si>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</si>
  <si>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</si>
  <si>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</si>
  <si>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</si>
  <si>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</si>
  <si>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</si>
  <si>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</si>
  <si>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</si>
  <si>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</si>
  <si>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</si>
  <si>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</si>
  <si>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</si>
  <si>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</si>
  <si>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</si>
  <si>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</si>
  <si>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</si>
  <si>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</si>
  <si>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</si>
  <si>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</si>
  <si>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</si>
  <si>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</si>
  <si>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</si>
  <si>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на 2020г. 2-ой</t>
  </si>
  <si>
    <t>на 2018год</t>
  </si>
  <si>
    <t>на ___________________ 2018 г.</t>
  </si>
  <si>
    <t>А.В. Плешань</t>
  </si>
  <si>
    <t xml:space="preserve">Организация досуга </t>
  </si>
  <si>
    <t>Таблица 2. Показатели по поступлениям и выплатам учреждения МБУ "ПСП Вектор"</t>
  </si>
  <si>
    <t>Таблица 2.1. Показатели выплат по расходам на закупку товаров, работ, услуг учреждения  МБУ "ПСП Вектор"</t>
  </si>
  <si>
    <r>
      <t>Таблица 3. Сведения о средствах, поступающих во временное распоряжение учреждения МБУ "ПСП Вектор"</t>
    </r>
    <r>
      <rPr>
        <sz val="12"/>
        <color theme="1"/>
        <rFont val="Times New Roman"/>
        <family val="1"/>
        <charset val="204"/>
      </rPr>
      <t xml:space="preserve"> на ______________ 2018г.</t>
    </r>
  </si>
  <si>
    <t>Таблица 4. Справочная информация МБУ "ПСП Вектор" на                                        2018г.</t>
  </si>
  <si>
    <t>М.А. Рязанова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</si>
</sst>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7" zoomScaleSheetLayoutView="100" workbookViewId="0">
      <selection activeCell="G43" sqref="G43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7" t="s">
        <v>103</v>
      </c>
      <c r="B1" s="47"/>
      <c r="C1" s="47"/>
      <c r="D1" s="47"/>
      <c r="E1" s="47"/>
      <c r="F1" s="47"/>
      <c r="G1" s="47"/>
      <c r="H1" s="47"/>
    </row>
    <row r="2" spans="1:10">
      <c r="A2" s="39" t="s">
        <v>99</v>
      </c>
    </row>
    <row r="3" spans="1:10" ht="20.25" customHeight="1">
      <c r="A3" s="45" t="s">
        <v>0</v>
      </c>
      <c r="B3" s="25" t="s">
        <v>1</v>
      </c>
      <c r="C3" s="46" t="s">
        <v>3</v>
      </c>
      <c r="D3" s="45" t="s">
        <v>4</v>
      </c>
      <c r="E3" s="45"/>
      <c r="F3" s="45"/>
      <c r="G3" s="45"/>
      <c r="H3" s="45"/>
      <c r="I3" s="45"/>
      <c r="J3" s="45"/>
    </row>
    <row r="4" spans="1:10">
      <c r="A4" s="45"/>
      <c r="B4" s="25" t="s">
        <v>2</v>
      </c>
      <c r="C4" s="46"/>
      <c r="D4" s="45" t="s">
        <v>5</v>
      </c>
      <c r="E4" s="45" t="s">
        <v>6</v>
      </c>
      <c r="F4" s="45"/>
      <c r="G4" s="45"/>
      <c r="H4" s="45"/>
      <c r="I4" s="45"/>
      <c r="J4" s="45"/>
    </row>
    <row r="5" spans="1:10" ht="129.75" customHeight="1">
      <c r="A5" s="45"/>
      <c r="B5" s="26"/>
      <c r="C5" s="46"/>
      <c r="D5" s="45"/>
      <c r="E5" s="45" t="s">
        <v>7</v>
      </c>
      <c r="F5" s="46" t="s">
        <v>8</v>
      </c>
      <c r="G5" s="45" t="s">
        <v>9</v>
      </c>
      <c r="H5" s="45" t="s">
        <v>10</v>
      </c>
      <c r="I5" s="45" t="s">
        <v>11</v>
      </c>
      <c r="J5" s="45"/>
    </row>
    <row r="6" spans="1:10" ht="39" hidden="1" customHeight="1" thickBot="1">
      <c r="A6" s="45"/>
      <c r="B6" s="26"/>
      <c r="C6" s="46"/>
      <c r="D6" s="45"/>
      <c r="E6" s="45"/>
      <c r="F6" s="46"/>
      <c r="G6" s="45"/>
      <c r="H6" s="45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E8+F8</f>
        <v>2637000</v>
      </c>
      <c r="E8" s="30">
        <f>E11</f>
        <v>2487000</v>
      </c>
      <c r="F8" s="30">
        <f>F21</f>
        <v>150000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</f>
        <v>2487000</v>
      </c>
      <c r="E11" s="19">
        <v>2487000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>
        <f>F21</f>
        <v>150000</v>
      </c>
      <c r="E21" s="22" t="s">
        <v>15</v>
      </c>
      <c r="F21" s="19">
        <v>150000</v>
      </c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D26+D39+D46+D32+D38</f>
        <v>2637000</v>
      </c>
      <c r="E24" s="22">
        <f>E26+E39+E46+E32+E38</f>
        <v>2487000</v>
      </c>
      <c r="F24" s="22">
        <f>F26+F46</f>
        <v>150000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1" t="s">
        <v>32</v>
      </c>
      <c r="B26" s="25">
        <v>210</v>
      </c>
      <c r="C26" s="22"/>
      <c r="D26" s="21">
        <f>E26+F26</f>
        <v>1756000</v>
      </c>
      <c r="E26" s="22">
        <f>E28+E29+E30</f>
        <v>1756000</v>
      </c>
      <c r="F26" s="22">
        <f>F28+F30</f>
        <v>0</v>
      </c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</f>
        <v>1349200</v>
      </c>
      <c r="E28" s="24">
        <v>1349200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2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406800</v>
      </c>
      <c r="E30" s="24">
        <v>406800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41">
        <v>123</v>
      </c>
      <c r="D32" s="22">
        <f>E32</f>
        <v>136500</v>
      </c>
      <c r="E32" s="22">
        <v>136500</v>
      </c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2350500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102</v>
      </c>
      <c r="B38" s="25">
        <v>226</v>
      </c>
      <c r="C38" s="22" t="s">
        <v>23</v>
      </c>
      <c r="D38" s="22">
        <f>E38</f>
        <v>0</v>
      </c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2855.2799999999997</v>
      </c>
      <c r="E39" s="22">
        <f>E43+E42+E41</f>
        <v>2855.2799999999997</v>
      </c>
      <c r="F39" s="22"/>
      <c r="G39" s="22"/>
      <c r="H39" s="22"/>
      <c r="I39" s="22"/>
      <c r="J39" s="22"/>
      <c r="N39" s="20">
        <f>D39+D46+D26</f>
        <v>2500500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85</v>
      </c>
      <c r="B41" s="25" t="s">
        <v>15</v>
      </c>
      <c r="C41" s="34">
        <v>851</v>
      </c>
      <c r="D41" s="22">
        <f>E41</f>
        <v>2253</v>
      </c>
      <c r="E41" s="22">
        <v>2253</v>
      </c>
      <c r="F41" s="22"/>
      <c r="G41" s="22" t="s">
        <v>15</v>
      </c>
      <c r="H41" s="22"/>
      <c r="I41" s="22"/>
      <c r="J41" s="22"/>
      <c r="N41" s="20">
        <f>D46+D41+D42+D43+D30+D28</f>
        <v>2500500</v>
      </c>
    </row>
    <row r="42" spans="1:14">
      <c r="A42" s="31" t="s">
        <v>87</v>
      </c>
      <c r="B42" s="25" t="s">
        <v>15</v>
      </c>
      <c r="C42" s="34">
        <v>852</v>
      </c>
      <c r="D42" s="22">
        <f>E42</f>
        <v>0</v>
      </c>
      <c r="E42" s="22">
        <v>0</v>
      </c>
      <c r="F42" s="22"/>
      <c r="G42" s="22" t="s">
        <v>15</v>
      </c>
      <c r="H42" s="22"/>
      <c r="I42" s="22"/>
      <c r="J42" s="22"/>
    </row>
    <row r="43" spans="1:14">
      <c r="A43" s="31" t="s">
        <v>86</v>
      </c>
      <c r="B43" s="25" t="s">
        <v>15</v>
      </c>
      <c r="C43" s="34">
        <v>853</v>
      </c>
      <c r="D43" s="22">
        <f>E43</f>
        <v>602.28</v>
      </c>
      <c r="E43" s="22">
        <v>602.28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</f>
        <v>741644.72</v>
      </c>
      <c r="E46" s="22">
        <v>591644.72</v>
      </c>
      <c r="F46" s="22">
        <v>150000</v>
      </c>
      <c r="G46" s="22"/>
      <c r="H46" s="22"/>
      <c r="I46" s="22"/>
      <c r="J46" s="22"/>
      <c r="N46" s="20">
        <f>E46+E43+E42+E41+E30+E29+E28</f>
        <v>2350500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104</v>
      </c>
      <c r="B63" s="33"/>
      <c r="C63" s="33"/>
      <c r="D63" s="33"/>
      <c r="E63" s="33"/>
      <c r="F63" s="33"/>
      <c r="G63" s="33"/>
      <c r="H63" s="33"/>
    </row>
    <row r="64" spans="1:10">
      <c r="A64" s="39" t="s">
        <v>100</v>
      </c>
    </row>
    <row r="65" spans="1:12" ht="16.5" thickBot="1">
      <c r="A65" s="11"/>
    </row>
    <row r="66" spans="1:12" ht="16.5" thickBot="1">
      <c r="A66" s="48" t="s">
        <v>0</v>
      </c>
      <c r="B66" s="51" t="s">
        <v>57</v>
      </c>
      <c r="C66" s="51" t="s">
        <v>58</v>
      </c>
      <c r="D66" s="54" t="s">
        <v>59</v>
      </c>
      <c r="E66" s="55"/>
      <c r="F66" s="55"/>
      <c r="G66" s="55"/>
      <c r="H66" s="55"/>
      <c r="I66" s="55"/>
      <c r="J66" s="55"/>
      <c r="K66" s="55"/>
      <c r="L66" s="56"/>
    </row>
    <row r="67" spans="1:12" ht="16.5" thickBot="1">
      <c r="A67" s="49"/>
      <c r="B67" s="52"/>
      <c r="C67" s="52"/>
      <c r="D67" s="57" t="s">
        <v>60</v>
      </c>
      <c r="E67" s="58"/>
      <c r="F67" s="59"/>
      <c r="G67" s="54" t="s">
        <v>16</v>
      </c>
      <c r="H67" s="55"/>
      <c r="I67" s="55"/>
      <c r="J67" s="55"/>
      <c r="K67" s="55"/>
      <c r="L67" s="56"/>
    </row>
    <row r="68" spans="1:12" ht="90" customHeight="1" thickBot="1">
      <c r="A68" s="49"/>
      <c r="B68" s="52"/>
      <c r="C68" s="52"/>
      <c r="D68" s="60"/>
      <c r="E68" s="61"/>
      <c r="F68" s="62"/>
      <c r="G68" s="63" t="s">
        <v>61</v>
      </c>
      <c r="H68" s="64"/>
      <c r="I68" s="65"/>
      <c r="J68" s="63" t="s">
        <v>62</v>
      </c>
      <c r="K68" s="64"/>
      <c r="L68" s="65"/>
    </row>
    <row r="69" spans="1:12" ht="47.25">
      <c r="A69" s="49"/>
      <c r="B69" s="52"/>
      <c r="C69" s="52"/>
      <c r="D69" s="51" t="s">
        <v>93</v>
      </c>
      <c r="E69" s="40" t="s">
        <v>94</v>
      </c>
      <c r="F69" s="40" t="s">
        <v>95</v>
      </c>
      <c r="G69" s="51" t="s">
        <v>93</v>
      </c>
      <c r="H69" s="40" t="s">
        <v>94</v>
      </c>
      <c r="I69" s="40" t="s">
        <v>95</v>
      </c>
      <c r="J69" s="40" t="s">
        <v>96</v>
      </c>
      <c r="K69" s="40" t="s">
        <v>97</v>
      </c>
      <c r="L69" s="40" t="s">
        <v>98</v>
      </c>
    </row>
    <row r="70" spans="1:12" ht="63" customHeight="1" thickBot="1">
      <c r="A70" s="50"/>
      <c r="B70" s="53"/>
      <c r="C70" s="53"/>
      <c r="D70" s="53"/>
      <c r="E70" s="12" t="s">
        <v>63</v>
      </c>
      <c r="F70" s="12" t="s">
        <v>63</v>
      </c>
      <c r="G70" s="53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741644.72</v>
      </c>
      <c r="E72" s="18">
        <f t="shared" si="0"/>
        <v>0</v>
      </c>
      <c r="F72" s="18">
        <f t="shared" si="0"/>
        <v>0</v>
      </c>
      <c r="G72" s="18">
        <f t="shared" si="0"/>
        <v>741644.72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741644.72</v>
      </c>
      <c r="E74" s="18"/>
      <c r="F74" s="18"/>
      <c r="G74" s="18">
        <f>D74</f>
        <v>741644.72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7" t="s">
        <v>105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8.75" customHeight="1">
      <c r="A78" s="43" t="s">
        <v>68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2" t="s">
        <v>106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741644.72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101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44" t="s">
        <v>88</v>
      </c>
      <c r="C101" s="44"/>
      <c r="D101" s="44"/>
      <c r="E101" s="2" t="s">
        <v>107</v>
      </c>
    </row>
    <row r="102" spans="1:6">
      <c r="A102" s="11" t="s">
        <v>78</v>
      </c>
      <c r="B102" s="11" t="s">
        <v>79</v>
      </c>
      <c r="D102" s="43" t="s">
        <v>81</v>
      </c>
      <c r="E102" s="43"/>
      <c r="F102" s="43"/>
    </row>
    <row r="103" spans="1:6">
      <c r="A103" s="11"/>
    </row>
    <row r="104" spans="1:6">
      <c r="A104" s="11" t="s">
        <v>90</v>
      </c>
    </row>
    <row r="105" spans="1:6">
      <c r="A105" s="17" t="s">
        <v>91</v>
      </c>
      <c r="B105" s="17" t="s">
        <v>82</v>
      </c>
      <c r="E105" s="2" t="s">
        <v>89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92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2018-12-15T11:53:07Z</dcterms:modified>
</cp:coreProperties>
</file>