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ил. 6" sheetId="1" r:id="rId1"/>
    <sheet name="Ведомственная" sheetId="2" r:id="rId2"/>
  </sheets>
  <definedNames>
    <definedName name="__bookmark_1">'Прил. 6'!#REF!</definedName>
    <definedName name="__bookmark_3">'Прил. 6'!$A$5:$F$60</definedName>
    <definedName name="__bookmark_4">'Прил. 6'!#REF!</definedName>
    <definedName name="__bookmark_5">'Прил. 6'!#REF!</definedName>
    <definedName name="_xlnm.Print_Titles" localSheetId="0">'Прил. 6'!$5:$5</definedName>
  </definedNames>
  <calcPr fullCalcOnLoad="1"/>
</workbook>
</file>

<file path=xl/sharedStrings.xml><?xml version="1.0" encoding="utf-8"?>
<sst xmlns="http://schemas.openxmlformats.org/spreadsheetml/2006/main" count="756" uniqueCount="225">
  <si>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</si>
  <si>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Сведения об исполнении мероприятий в рамках целевых программ</t>
  </si>
  <si>
    <t>Причины отклонений</t>
  </si>
  <si>
    <t>Процент исполнения</t>
  </si>
  <si>
    <t>Начальник финансового отдела администрации                  Васюринского сельского поселения</t>
  </si>
  <si>
    <t>ИТОГО</t>
  </si>
  <si>
    <t>№ п/п</t>
  </si>
  <si>
    <t>Наименование</t>
  </si>
  <si>
    <t>Вед</t>
  </si>
  <si>
    <t>РЗ</t>
  </si>
  <si>
    <t>ПР</t>
  </si>
  <si>
    <t>ЦСР</t>
  </si>
  <si>
    <t>ВР</t>
  </si>
  <si>
    <t>Процент исполнения (%)</t>
  </si>
  <si>
    <t>ВСЕГО РАСХОДОВ</t>
  </si>
  <si>
    <t>Администрация Васюринского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</si>
  <si>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</si>
  <si>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  муниципального образования</t>
  </si>
  <si>
    <t>50 0 00 00000</t>
  </si>
  <si>
    <t>Глава администрации муниципального образования Васюринское сельское поселение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</si>
  <si>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</si>
  <si>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</si>
  <si>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</si>
  <si>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</si>
  <si>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</si>
  <si>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Васюринское сельское поселение</t>
  </si>
  <si>
    <t>51 0 00 00000</t>
  </si>
  <si>
    <t>Обеспечение функционирования администрации муниципального образования Васюринское сельское поселение</t>
  </si>
  <si>
    <t>51 1 00 00000</t>
  </si>
  <si>
    <t>51 1 00 00190</t>
  </si>
  <si>
    <t>Закупка товаров, работ и услуг для государственных (муниципальных) нужд</t>
  </si>
  <si>
    <t>Иные бюджетные ассигнования</t>
  </si>
  <si>
    <t>Административные комиссии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</si>
  <si>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</si>
  <si>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</si>
  <si>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</si>
  <si>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и органов финансового(финансово-бюджетного) надзора</t>
  </si>
  <si>
    <t>Осуществление деятельности контрольно-счетной палаты</t>
  </si>
  <si>
    <t>75 0 00 00000</t>
  </si>
  <si>
    <t>Осуществление отдельных полномочий поселения по осуществлению внешнего муниципального контроля за исполнением местных бюджетов</t>
  </si>
  <si>
    <t>75 9 00 00000</t>
  </si>
  <si>
    <t>75 9 09 00190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</si>
  <si>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</si>
  <si>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</si>
  <si>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</si>
  <si>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51 3 00 00000</t>
  </si>
  <si>
    <t>Резервный фонд администрации муниципального образования</t>
  </si>
  <si>
    <t>51 3 00 20590</t>
  </si>
  <si>
    <t>Другие общегосударственные вопросы</t>
  </si>
  <si>
    <t>01 0 00 00000</t>
  </si>
  <si>
    <t>Реализация мероприятий программы</t>
  </si>
  <si>
    <t>02 0 00 00000</t>
  </si>
  <si>
    <t>Обеспечение деятельности подведомственных (казенных) учреждений администрации муниципального образования Васюринское сельское поселение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</si>
  <si>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</si>
  <si>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</si>
  <si>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</si>
  <si>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</si>
  <si>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Расходы на обеспечение деятельности централизованной бухгалтерии</t>
  </si>
  <si>
    <t>51 9 00 00000</t>
  </si>
  <si>
    <t>Расходы на обеспечение деятельности (оказание услуг) муниципального учреждения централизованная бухгалтерия</t>
  </si>
  <si>
    <t>51 9 00 00590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</si>
  <si>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</si>
  <si>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</si>
  <si>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</si>
  <si>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</si>
  <si>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</si>
  <si>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</si>
  <si>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</si>
  <si>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03 0 00 00000</t>
  </si>
  <si>
    <t>Национальная экономика</t>
  </si>
  <si>
    <t>Дорожное хозяйство (дорожный фонд)</t>
  </si>
  <si>
    <t>04 0 00 00000</t>
  </si>
  <si>
    <t>Другие вопросы в области национальной экономики</t>
  </si>
  <si>
    <t>05 0 00 00000</t>
  </si>
  <si>
    <t>06 0 00 00000</t>
  </si>
  <si>
    <t>Жилищно-коммунальное хозяйство</t>
  </si>
  <si>
    <t>Коммунальное хозяйство</t>
  </si>
  <si>
    <t>07 0 00 00000</t>
  </si>
  <si>
    <t>Благоустройство</t>
  </si>
  <si>
    <t>08 0 00 00000</t>
  </si>
  <si>
    <t>08 1 00 00000</t>
  </si>
  <si>
    <t>08 2 00 00000</t>
  </si>
  <si>
    <t>08 3 00 00000</t>
  </si>
  <si>
    <t>09 0 00 00000</t>
  </si>
  <si>
    <t>Культура и кинематография</t>
  </si>
  <si>
    <t>Культура</t>
  </si>
  <si>
    <t>10 0 00 00000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</si>
  <si>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</si>
  <si>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 и кинематографии</t>
  </si>
  <si>
    <t>11 0 00 00000</t>
  </si>
  <si>
    <t>Социальная политика</t>
  </si>
  <si>
    <t>Пенсионное обеспечение</t>
  </si>
  <si>
    <t>12 0 00 00000</t>
  </si>
  <si>
    <t>Дополнительное материальное обеспечение лиц, замещающих выборные муниципальные должности и муниципальные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</si>
  <si>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</si>
  <si>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</si>
  <si>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</si>
  <si>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</si>
  <si>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</si>
  <si>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</si>
  <si>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</si>
  <si>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96 1 00 10150</t>
  </si>
  <si>
    <t>01</t>
  </si>
  <si>
    <t>02</t>
  </si>
  <si>
    <t>03</t>
  </si>
  <si>
    <t>04</t>
  </si>
  <si>
    <t>05</t>
  </si>
  <si>
    <t>08</t>
  </si>
  <si>
    <t>00</t>
  </si>
  <si>
    <t>09</t>
  </si>
  <si>
    <t>06</t>
  </si>
  <si>
    <t>Исполнено</t>
  </si>
  <si>
    <t>(тыс. рублей)</t>
  </si>
  <si>
    <t>ПРИЛОЖЕНИЕ 6</t>
  </si>
  <si>
    <t>01 0 00 00010</t>
  </si>
  <si>
    <t>Реализация мероприятий подпрограммы</t>
  </si>
  <si>
    <t>Отдельные мероприятия муниципальной программы</t>
  </si>
  <si>
    <t>Муниципальная программа «Проведение мероприятий, посвященных памятным датам, знаменательным событиям»</t>
  </si>
  <si>
    <t>Муниципальная программа «Развитие дорожного хозяйства»</t>
  </si>
  <si>
    <t>Подпрограмма «Сети автомобильных дорог»</t>
  </si>
  <si>
    <t>Содержание сети автомобильных дорог общего пользования и искусственных сооружений на них, в том числе: ямочный ремонт, ремонт дорог в гравийном исполнении, работы по составлению ПСД</t>
  </si>
  <si>
    <t>Подпрограмма «Повышение безопасности дорожного движения»</t>
  </si>
  <si>
    <t>Дислокация дорожных знаков на территории поселения; разметка проезжей части, установка отсутствующих дорожных знаков и их тех. Обслуживание, уборка снега грейдером, подсыпка песком при гололедах</t>
  </si>
  <si>
    <t>Муниципальная программа «Поддержка малого и среднего предпринимательства в Васюринском сельском поселении Динского района»</t>
  </si>
  <si>
    <t>Муниципальная программа «Благоустройство территории Васюринского сельского поселения»</t>
  </si>
  <si>
    <t>Подпрограмма «Уличное освещение»</t>
  </si>
  <si>
    <t>Подпрограмма «Озеленение»</t>
  </si>
  <si>
    <t>Подпрограмма «Благоустройство»</t>
  </si>
  <si>
    <t>Муниципальная программа «Развитие культуры»</t>
  </si>
  <si>
    <t>Подпрограмма «Кадровое обеспечение сферы культуры и искусства»</t>
  </si>
  <si>
    <t>Подпрограмма «Совершенствование деятельности муниципального бюджетного учреждения «Культурно-досуговый центр» ст. Васюринской</t>
  </si>
  <si>
    <t>Финансовое обеспечение деятельности муниципального бюджетного учреждения по предоставлению муниципальных работ и услуг</t>
  </si>
  <si>
    <t>Подпрограмма «Совершенствование деятельности муниципального бюджетного учреждения культуры «Библиотечное объединение Васюринского сельского поселения»</t>
  </si>
  <si>
    <t>Осуществление выплат лицам, удостоенным звания «Почетный Гражданин»</t>
  </si>
  <si>
    <t>Муниципальная программа «Расширение информационного пространства»</t>
  </si>
  <si>
    <t>Обеспечение деятельности высшего органа исполнительной власти муниципального образования Васюринское сельское поселение</t>
  </si>
  <si>
    <t>А.В. Плешань</t>
  </si>
  <si>
    <t>Исполнено в 2018 году</t>
  </si>
  <si>
    <t>ПРИЛОЖЕНИЕ 3</t>
  </si>
  <si>
    <t>Исполнение ведомственной структуры расходов бюджета Васюринского
сельского поселения на 2018 год</t>
  </si>
  <si>
    <t>Муниципальная программа Васюринского сельского поселения Динского района «О проведении работ по уточнению записей в похозяйственных книгах Васюринского сельского поселения»</t>
  </si>
  <si>
    <t xml:space="preserve">Непрограммные расходы органов местного самоуправления </t>
  </si>
  <si>
    <t>99 0 00 00000</t>
  </si>
  <si>
    <t>Непрограммные расходы</t>
  </si>
  <si>
    <t>99 9 00 00000</t>
  </si>
  <si>
    <t>Финансирование расходов по территориальным органам общественного самоуправления</t>
  </si>
  <si>
    <t>99 9 00 00010</t>
  </si>
  <si>
    <t> 603,2</t>
  </si>
  <si>
    <t>Муниципальная программа Васюринского сельского поселения «Обеспечение безопасности населения на территории Васюринского сельского поселения»</t>
  </si>
  <si>
    <t>02 0 00 00010</t>
  </si>
  <si>
    <t>03 1 00 00000</t>
  </si>
  <si>
    <t>03 1 00 00010</t>
  </si>
  <si>
    <t>Капитальный ремонт и ремонт автомобильных дорог общего пользования местного значения</t>
  </si>
  <si>
    <t>03 1 00 S2440</t>
  </si>
  <si>
    <t>03 2 00 00000</t>
  </si>
  <si>
    <t>Дислокация дорожных знаков на территории поселения; разметка проезжей части, установка отсутствующих дорожных знаков и их тех. обслуживание, уборка снега грейдером, подсыпка песком при гололедах</t>
  </si>
  <si>
    <t>03 2 00 00010</t>
  </si>
  <si>
    <t>Муниципальная программа «Мероприятия в сфере имущественных и земельных отношений в Васюринском сельском поселении»</t>
  </si>
  <si>
    <t>04 0 00 00010</t>
  </si>
  <si>
    <t>05 0 00 00010</t>
  </si>
  <si>
    <t>Муниципальная программа «Комплексное развитие           муниципального образования в сфере ЖКХ»</t>
  </si>
  <si>
    <t>06 0 00 00010</t>
  </si>
  <si>
    <t>07 1 00 00000</t>
  </si>
  <si>
    <t>07 1 00 00010</t>
  </si>
  <si>
    <t>07 2 00 00000</t>
  </si>
  <si>
    <t>07 2 00 00010</t>
  </si>
  <si>
    <t>07 3 00 00000</t>
  </si>
  <si>
    <t>07 3 00 00010</t>
  </si>
  <si>
    <r>
      <t>Субсидии победителю краевого конкурса на звание "Лучший орган территориального общественного самоуправления" на</t>
    </r>
    <r>
      <rPr>
        <sz val="14"/>
        <rFont val="Times New Roman"/>
        <family val="1"/>
      </rPr>
      <t xml:space="preserve"> Мероприятие: Приобретение и установка детских, спортивных, игровых площадок</t>
    </r>
  </si>
  <si>
    <t>07 3 00 S0170</t>
  </si>
  <si>
    <t>Муниципальная программа «Формирование современной городской среды»</t>
  </si>
  <si>
    <t>12 0 00 00010</t>
  </si>
  <si>
    <t>08 1 00 S0120</t>
  </si>
  <si>
    <t>08 2 00 00010</t>
  </si>
  <si>
    <t>Ремонт отопления в кабинетах МБУ «КДЦ» ст. Васюринской</t>
  </si>
  <si>
    <t>08 2 00 S0640</t>
  </si>
  <si>
    <t>Субсидии на дополнительную помощь местным бюджетам для решения социально значимых вопросов</t>
  </si>
  <si>
    <t>08 2 00 60050</t>
  </si>
  <si>
    <t>Текущий ремонт, материально-техническое обеспечение ДК им. Ивко</t>
  </si>
  <si>
    <t>08 2 01 00000</t>
  </si>
  <si>
    <t>Капитальный и текущий ремонт, благоустройство территории, материально-техническое обеспечение муниципального бюджетного учреждения «Культурно-досуговый центр» станицы Васюринской</t>
  </si>
  <si>
    <t>08 2 01 60050</t>
  </si>
  <si>
    <t>08 3 00 00010</t>
  </si>
  <si>
    <t>09 0 00 00010</t>
  </si>
  <si>
    <t>99 9 00 00040</t>
  </si>
  <si>
    <t>99 9 00 00050</t>
  </si>
  <si>
    <t>Муниципальная программа «Развитие массовой физической культуры, спорта и молодежной политики»</t>
  </si>
  <si>
    <t>10 0 00 00010</t>
  </si>
  <si>
    <t>10 0 00 S0050</t>
  </si>
  <si>
    <t>11 0 00 00010</t>
  </si>
  <si>
    <t>ВСЕГО</t>
  </si>
  <si>
    <t>1.</t>
  </si>
  <si>
    <t>2.</t>
  </si>
  <si>
    <t>3.</t>
  </si>
  <si>
    <t>03 1 01 S2440</t>
  </si>
  <si>
    <t>4.</t>
  </si>
  <si>
    <t>5.</t>
  </si>
  <si>
    <t>6.</t>
  </si>
  <si>
    <t>7.</t>
  </si>
  <si>
    <t>8.</t>
  </si>
  <si>
    <t>9.</t>
  </si>
  <si>
    <t>10.</t>
  </si>
  <si>
    <t>11.</t>
  </si>
  <si>
    <t>08 1 00 S0010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</si>
  <si>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</si>
  <si>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</si>
  <si>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</si>
  <si>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</si>
  <si>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</si>
  <si>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</si>
  <si>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</si>
  <si>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</si>
  <si>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</si>
  <si>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</si>
  <si>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</si>
  <si>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</si>
  <si>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ИТОГО  </t>
  </si>
  <si>
    <t>24.</t>
  </si>
  <si>
    <t>25.</t>
  </si>
  <si>
    <t>26.</t>
  </si>
  <si>
    <t>27.</t>
  </si>
  <si>
    <t>28.</t>
  </si>
  <si>
    <t>оплата работ «по факту» на основании актов выполненных работ</t>
  </si>
  <si>
    <r>
      <t>Муниципальная программа «</t>
    </r>
    <r>
      <rPr>
        <sz val="14"/>
        <color indexed="8"/>
        <rFont val="Times New Roman"/>
        <family val="1"/>
      </rPr>
      <t>Комплексное развитие           муниципального образования в сфере ЖКХ</t>
    </r>
    <r>
      <rPr>
        <sz val="14"/>
        <rFont val="Times New Roman"/>
        <family val="1"/>
      </rPr>
      <t>»</t>
    </r>
  </si>
  <si>
    <t>к проекту решения Совета Васюринского сельского поселения Динского района                                                          от 28.05.2019 года № 271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</si>
</sst>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&quot;&quot;###,##0.0"/>
    <numFmt numFmtId="183" formatCode="000000"/>
    <numFmt numFmtId="184" formatCode="0.0"/>
    <numFmt numFmtId="185" formatCode="0.000"/>
  </numFmts>
  <fonts count="46">
    <font>
      <sz val="10"/>
      <name val="Arial"/>
      <family val="0"/>
    </font>
    <font>
      <sz val="8"/>
      <color indexed="8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2">
      <alignment/>
      <protection/>
    </xf>
    <xf numFmtId="0" fontId="1" fillId="0" borderId="0" xfId="0" applyFont="1" applyAlignment="1">
      <alignment wrapText="1"/>
    </xf>
    <xf numFmtId="0" fontId="4" fillId="33" borderId="0" xfId="52" applyFont="1" applyFill="1" applyAlignment="1">
      <alignment vertical="top" wrapText="1"/>
      <protection/>
    </xf>
    <xf numFmtId="0" fontId="4" fillId="0" borderId="0" xfId="52" applyFont="1" applyAlignment="1">
      <alignment vertical="top" wrapText="1"/>
      <protection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3" fillId="0" borderId="0" xfId="52" applyNumberFormat="1" applyFont="1">
      <alignment/>
      <protection/>
    </xf>
    <xf numFmtId="0" fontId="1" fillId="0" borderId="0" xfId="0" applyNumberFormat="1" applyFont="1" applyAlignment="1">
      <alignment wrapText="1"/>
    </xf>
    <xf numFmtId="179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184" fontId="44" fillId="0" borderId="10" xfId="0" applyNumberFormat="1" applyFont="1" applyBorder="1" applyAlignment="1">
      <alignment horizontal="center" vertical="center" wrapText="1"/>
    </xf>
    <xf numFmtId="184" fontId="44" fillId="0" borderId="10" xfId="56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4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184" fontId="6" fillId="0" borderId="10" xfId="0" applyNumberFormat="1" applyFont="1" applyBorder="1" applyAlignment="1">
      <alignment horizontal="center"/>
    </xf>
    <xf numFmtId="184" fontId="6" fillId="0" borderId="10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184" fontId="4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3" fillId="0" borderId="0" xfId="52" applyFont="1">
      <alignment/>
      <protection/>
    </xf>
    <xf numFmtId="0" fontId="4" fillId="0" borderId="0" xfId="52" applyFont="1" applyAlignment="1">
      <alignment vertical="top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179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52" applyFont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79" fontId="4" fillId="0" borderId="10" xfId="0" applyNumberFormat="1" applyFont="1" applyBorder="1" applyAlignment="1">
      <alignment horizontal="center" wrapText="1"/>
    </xf>
    <xf numFmtId="0" fontId="4" fillId="33" borderId="0" xfId="52" applyFont="1" applyFill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5" fillId="0" borderId="0" xfId="0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 4 к ре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="80" zoomScaleNormal="80" zoomScalePageLayoutView="0" workbookViewId="0" topLeftCell="A1">
      <selection activeCell="F2" sqref="F2:H2"/>
    </sheetView>
  </sheetViews>
  <sheetFormatPr defaultColWidth="9.140625" defaultRowHeight="12.75"/>
  <cols>
    <col min="1" max="1" width="8.57421875" style="50" customWidth="1"/>
    <col min="2" max="2" width="32.7109375" style="58" customWidth="1"/>
    <col min="3" max="3" width="19.140625" style="50" customWidth="1"/>
    <col min="4" max="4" width="9.140625" style="50" customWidth="1"/>
    <col min="5" max="5" width="14.28125" style="50" customWidth="1"/>
    <col min="6" max="6" width="14.421875" style="50" customWidth="1"/>
    <col min="7" max="7" width="15.00390625" style="54" customWidth="1"/>
    <col min="8" max="8" width="17.421875" style="59" customWidth="1"/>
    <col min="9" max="16384" width="9.140625" style="50" customWidth="1"/>
  </cols>
  <sheetData>
    <row r="1" spans="2:8" s="48" customFormat="1" ht="17.25" customHeight="1">
      <c r="B1" s="10"/>
      <c r="C1" s="49"/>
      <c r="D1" s="49"/>
      <c r="E1" s="49"/>
      <c r="F1" s="61" t="s">
        <v>113</v>
      </c>
      <c r="G1" s="61"/>
      <c r="H1" s="61"/>
    </row>
    <row r="2" spans="2:8" s="48" customFormat="1" ht="98.25" customHeight="1">
      <c r="B2" s="10"/>
      <c r="C2" s="4"/>
      <c r="D2" s="4"/>
      <c r="E2" s="4"/>
      <c r="F2" s="67" t="s">
        <v>224</v>
      </c>
      <c r="G2" s="67"/>
      <c r="H2" s="67"/>
    </row>
    <row r="3" spans="1:8" ht="24.75" customHeight="1">
      <c r="A3" s="62" t="s">
        <v>1</v>
      </c>
      <c r="B3" s="62"/>
      <c r="C3" s="62"/>
      <c r="D3" s="62"/>
      <c r="E3" s="62"/>
      <c r="F3" s="62"/>
      <c r="G3" s="62"/>
      <c r="H3" s="62"/>
    </row>
    <row r="4" spans="1:8" ht="19.5" customHeight="1">
      <c r="A4" s="51"/>
      <c r="B4" s="52"/>
      <c r="C4" s="51"/>
      <c r="D4" s="51"/>
      <c r="E4" s="51"/>
      <c r="F4" s="53"/>
      <c r="H4" s="60" t="s">
        <v>112</v>
      </c>
    </row>
    <row r="5" spans="1:8" s="28" customFormat="1" ht="18.75">
      <c r="A5" s="20" t="s">
        <v>6</v>
      </c>
      <c r="B5" s="19" t="s">
        <v>7</v>
      </c>
      <c r="C5" s="19" t="s">
        <v>11</v>
      </c>
      <c r="D5" s="19" t="s">
        <v>12</v>
      </c>
      <c r="E5" s="31" t="s">
        <v>216</v>
      </c>
      <c r="F5" s="65" t="s">
        <v>111</v>
      </c>
      <c r="G5" s="66" t="s">
        <v>3</v>
      </c>
      <c r="H5" s="65" t="s">
        <v>2</v>
      </c>
    </row>
    <row r="6" spans="1:8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65"/>
      <c r="G6" s="66"/>
      <c r="H6" s="65"/>
    </row>
    <row r="7" spans="1:8" ht="18.75">
      <c r="A7" s="20"/>
      <c r="B7" s="20" t="s">
        <v>190</v>
      </c>
      <c r="C7" s="42"/>
      <c r="D7" s="42"/>
      <c r="E7" s="43">
        <v>55353.6</v>
      </c>
      <c r="F7" s="29">
        <f>Ведомственная!I7</f>
        <v>54692.80000000001</v>
      </c>
      <c r="G7" s="25">
        <f>F7/E7*100</f>
        <v>98.80622037229739</v>
      </c>
      <c r="H7" s="27"/>
    </row>
    <row r="8" spans="1:8" ht="168.75">
      <c r="A8" s="20" t="s">
        <v>191</v>
      </c>
      <c r="B8" s="20" t="s">
        <v>140</v>
      </c>
      <c r="C8" s="43" t="s">
        <v>49</v>
      </c>
      <c r="D8" s="43"/>
      <c r="E8" s="43">
        <v>182.4</v>
      </c>
      <c r="F8" s="29">
        <f>Ведомственная!I36</f>
        <v>182.3</v>
      </c>
      <c r="G8" s="25">
        <f aca="true" t="shared" si="0" ref="G8:G69">F8/E8*100</f>
        <v>99.9451754385965</v>
      </c>
      <c r="H8" s="27"/>
    </row>
    <row r="9" spans="1:8" ht="37.5">
      <c r="A9" s="20"/>
      <c r="B9" s="20" t="s">
        <v>50</v>
      </c>
      <c r="C9" s="43" t="s">
        <v>114</v>
      </c>
      <c r="D9" s="43"/>
      <c r="E9" s="43">
        <v>182.4</v>
      </c>
      <c r="F9" s="29">
        <f>Ведомственная!I37</f>
        <v>182.3</v>
      </c>
      <c r="G9" s="25">
        <f t="shared" si="0"/>
        <v>99.9451754385965</v>
      </c>
      <c r="H9" s="27"/>
    </row>
    <row r="10" spans="1:8" ht="75">
      <c r="A10" s="20"/>
      <c r="B10" s="20" t="s">
        <v>30</v>
      </c>
      <c r="C10" s="43" t="s">
        <v>114</v>
      </c>
      <c r="D10" s="43">
        <v>200</v>
      </c>
      <c r="E10" s="43">
        <v>182.4</v>
      </c>
      <c r="F10" s="29">
        <f>Ведомственная!I38</f>
        <v>182.3</v>
      </c>
      <c r="G10" s="25">
        <f t="shared" si="0"/>
        <v>99.9451754385965</v>
      </c>
      <c r="H10" s="27"/>
    </row>
    <row r="11" spans="1:8" ht="150">
      <c r="A11" s="22" t="s">
        <v>192</v>
      </c>
      <c r="B11" s="20" t="s">
        <v>148</v>
      </c>
      <c r="C11" s="43" t="s">
        <v>51</v>
      </c>
      <c r="D11" s="43"/>
      <c r="E11" s="43">
        <v>50</v>
      </c>
      <c r="F11" s="29">
        <f>Ведомственная!I61</f>
        <v>49.9</v>
      </c>
      <c r="G11" s="25">
        <f t="shared" si="0"/>
        <v>99.8</v>
      </c>
      <c r="H11" s="27"/>
    </row>
    <row r="12" spans="1:8" ht="37.5">
      <c r="A12" s="22"/>
      <c r="B12" s="20" t="s">
        <v>50</v>
      </c>
      <c r="C12" s="43" t="s">
        <v>149</v>
      </c>
      <c r="D12" s="43"/>
      <c r="E12" s="43">
        <v>50</v>
      </c>
      <c r="F12" s="29">
        <f>Ведомственная!I62</f>
        <v>49.9</v>
      </c>
      <c r="G12" s="25">
        <f t="shared" si="0"/>
        <v>99.8</v>
      </c>
      <c r="H12" s="27"/>
    </row>
    <row r="13" spans="1:8" ht="75">
      <c r="A13" s="22"/>
      <c r="B13" s="20" t="s">
        <v>30</v>
      </c>
      <c r="C13" s="43" t="s">
        <v>149</v>
      </c>
      <c r="D13" s="43">
        <v>200</v>
      </c>
      <c r="E13" s="43">
        <v>50</v>
      </c>
      <c r="F13" s="29">
        <f>Ведомственная!I63</f>
        <v>49.9</v>
      </c>
      <c r="G13" s="25">
        <f t="shared" si="0"/>
        <v>99.8</v>
      </c>
      <c r="H13" s="27"/>
    </row>
    <row r="14" spans="1:8" ht="56.25">
      <c r="A14" s="22" t="s">
        <v>193</v>
      </c>
      <c r="B14" s="20" t="s">
        <v>118</v>
      </c>
      <c r="C14" s="43" t="s">
        <v>68</v>
      </c>
      <c r="D14" s="43"/>
      <c r="E14" s="43">
        <v>19893</v>
      </c>
      <c r="F14" s="29">
        <f>Ведомственная!I66</f>
        <v>19769.300000000003</v>
      </c>
      <c r="G14" s="25">
        <f t="shared" si="0"/>
        <v>99.3781732267632</v>
      </c>
      <c r="H14" s="27"/>
    </row>
    <row r="15" spans="1:8" ht="37.5">
      <c r="A15" s="22"/>
      <c r="B15" s="20" t="s">
        <v>119</v>
      </c>
      <c r="C15" s="43" t="s">
        <v>150</v>
      </c>
      <c r="D15" s="43"/>
      <c r="E15" s="43">
        <v>18536</v>
      </c>
      <c r="F15" s="29">
        <f>Ведомственная!I67</f>
        <v>18412.4</v>
      </c>
      <c r="G15" s="25">
        <f t="shared" si="0"/>
        <v>99.33318946914113</v>
      </c>
      <c r="H15" s="27"/>
    </row>
    <row r="16" spans="1:8" ht="93.75">
      <c r="A16" s="22"/>
      <c r="B16" s="20" t="s">
        <v>152</v>
      </c>
      <c r="C16" s="43" t="s">
        <v>194</v>
      </c>
      <c r="D16" s="43"/>
      <c r="E16" s="43">
        <v>15063.4</v>
      </c>
      <c r="F16" s="29">
        <f>Ведомственная!I70</f>
        <v>14939.9</v>
      </c>
      <c r="G16" s="25">
        <f t="shared" si="0"/>
        <v>99.18013197551682</v>
      </c>
      <c r="H16" s="27"/>
    </row>
    <row r="17" spans="1:8" ht="75">
      <c r="A17" s="22"/>
      <c r="B17" s="20" t="s">
        <v>30</v>
      </c>
      <c r="C17" s="43" t="s">
        <v>194</v>
      </c>
      <c r="D17" s="43">
        <v>200</v>
      </c>
      <c r="E17" s="43">
        <v>15063.4</v>
      </c>
      <c r="F17" s="29">
        <f>Ведомственная!I71</f>
        <v>14939.9</v>
      </c>
      <c r="G17" s="25">
        <f t="shared" si="0"/>
        <v>99.18013197551682</v>
      </c>
      <c r="H17" s="27"/>
    </row>
    <row r="18" spans="1:8" ht="187.5">
      <c r="A18" s="22"/>
      <c r="B18" s="21" t="s">
        <v>120</v>
      </c>
      <c r="C18" s="43" t="s">
        <v>151</v>
      </c>
      <c r="D18" s="43"/>
      <c r="E18" s="43">
        <v>3472.6</v>
      </c>
      <c r="F18" s="29">
        <f>Ведомственная!I68</f>
        <v>3472.5</v>
      </c>
      <c r="G18" s="25">
        <f t="shared" si="0"/>
        <v>99.99712031330992</v>
      </c>
      <c r="H18" s="27"/>
    </row>
    <row r="19" spans="1:8" ht="75">
      <c r="A19" s="22"/>
      <c r="B19" s="20" t="s">
        <v>30</v>
      </c>
      <c r="C19" s="43" t="s">
        <v>151</v>
      </c>
      <c r="D19" s="43">
        <v>200</v>
      </c>
      <c r="E19" s="43">
        <v>3472.6</v>
      </c>
      <c r="F19" s="29">
        <f>Ведомственная!I69</f>
        <v>3472.5</v>
      </c>
      <c r="G19" s="25">
        <f t="shared" si="0"/>
        <v>99.99712031330992</v>
      </c>
      <c r="H19" s="27"/>
    </row>
    <row r="20" spans="1:8" ht="75">
      <c r="A20" s="22" t="s">
        <v>195</v>
      </c>
      <c r="B20" s="20" t="s">
        <v>121</v>
      </c>
      <c r="C20" s="43" t="s">
        <v>154</v>
      </c>
      <c r="D20" s="43"/>
      <c r="E20" s="43">
        <v>1357</v>
      </c>
      <c r="F20" s="29">
        <f>Ведомственная!I72</f>
        <v>1356.9</v>
      </c>
      <c r="G20" s="25">
        <f t="shared" si="0"/>
        <v>99.99263080324245</v>
      </c>
      <c r="H20" s="27"/>
    </row>
    <row r="21" spans="1:8" ht="187.5">
      <c r="A21" s="22"/>
      <c r="B21" s="20" t="s">
        <v>122</v>
      </c>
      <c r="C21" s="43" t="s">
        <v>156</v>
      </c>
      <c r="D21" s="43"/>
      <c r="E21" s="43">
        <v>1357</v>
      </c>
      <c r="F21" s="29">
        <f>Ведомственная!I73</f>
        <v>1356.9</v>
      </c>
      <c r="G21" s="25">
        <f t="shared" si="0"/>
        <v>99.99263080324245</v>
      </c>
      <c r="H21" s="27"/>
    </row>
    <row r="22" spans="1:8" ht="75">
      <c r="A22" s="22"/>
      <c r="B22" s="20" t="s">
        <v>30</v>
      </c>
      <c r="C22" s="43" t="s">
        <v>156</v>
      </c>
      <c r="D22" s="43">
        <v>200</v>
      </c>
      <c r="E22" s="43">
        <v>1357</v>
      </c>
      <c r="F22" s="29">
        <f>Ведомственная!I74</f>
        <v>1356.9</v>
      </c>
      <c r="G22" s="25">
        <f t="shared" si="0"/>
        <v>99.99263080324245</v>
      </c>
      <c r="H22" s="27"/>
    </row>
    <row r="23" spans="1:8" ht="112.5">
      <c r="A23" s="22" t="s">
        <v>196</v>
      </c>
      <c r="B23" s="20" t="s">
        <v>157</v>
      </c>
      <c r="C23" s="43" t="s">
        <v>71</v>
      </c>
      <c r="D23" s="43"/>
      <c r="E23" s="43">
        <v>952</v>
      </c>
      <c r="F23" s="30">
        <f>Ведомственная!I76</f>
        <v>790.7</v>
      </c>
      <c r="G23" s="25">
        <f t="shared" si="0"/>
        <v>83.05672268907564</v>
      </c>
      <c r="H23" s="27"/>
    </row>
    <row r="24" spans="1:8" ht="56.25">
      <c r="A24" s="22"/>
      <c r="B24" s="20" t="s">
        <v>116</v>
      </c>
      <c r="C24" s="43" t="s">
        <v>158</v>
      </c>
      <c r="D24" s="43"/>
      <c r="E24" s="43">
        <v>952</v>
      </c>
      <c r="F24" s="30">
        <f>Ведомственная!I77</f>
        <v>790.7</v>
      </c>
      <c r="G24" s="25">
        <f t="shared" si="0"/>
        <v>83.05672268907564</v>
      </c>
      <c r="H24" s="27"/>
    </row>
    <row r="25" spans="1:8" ht="111" customHeight="1">
      <c r="A25" s="22"/>
      <c r="B25" s="20" t="s">
        <v>30</v>
      </c>
      <c r="C25" s="43" t="s">
        <v>158</v>
      </c>
      <c r="D25" s="43">
        <v>200</v>
      </c>
      <c r="E25" s="43">
        <v>952</v>
      </c>
      <c r="F25" s="30">
        <f>Ведомственная!I78</f>
        <v>790.7</v>
      </c>
      <c r="G25" s="25">
        <f t="shared" si="0"/>
        <v>83.05672268907564</v>
      </c>
      <c r="H25" s="27" t="s">
        <v>222</v>
      </c>
    </row>
    <row r="26" spans="1:8" ht="131.25">
      <c r="A26" s="22" t="s">
        <v>197</v>
      </c>
      <c r="B26" s="20" t="s">
        <v>123</v>
      </c>
      <c r="C26" s="43" t="s">
        <v>73</v>
      </c>
      <c r="D26" s="43"/>
      <c r="E26" s="43">
        <v>30</v>
      </c>
      <c r="F26" s="29">
        <f>Ведомственная!I79</f>
        <v>30</v>
      </c>
      <c r="G26" s="25">
        <f t="shared" si="0"/>
        <v>100</v>
      </c>
      <c r="H26" s="27"/>
    </row>
    <row r="27" spans="1:8" ht="37.5">
      <c r="A27" s="22"/>
      <c r="B27" s="20" t="s">
        <v>50</v>
      </c>
      <c r="C27" s="43" t="s">
        <v>159</v>
      </c>
      <c r="D27" s="43"/>
      <c r="E27" s="43">
        <v>30</v>
      </c>
      <c r="F27" s="29">
        <f>Ведомственная!I80</f>
        <v>30</v>
      </c>
      <c r="G27" s="25">
        <f t="shared" si="0"/>
        <v>100</v>
      </c>
      <c r="H27" s="27"/>
    </row>
    <row r="28" spans="1:8" ht="75">
      <c r="A28" s="22"/>
      <c r="B28" s="20" t="s">
        <v>30</v>
      </c>
      <c r="C28" s="43" t="s">
        <v>159</v>
      </c>
      <c r="D28" s="43">
        <v>200</v>
      </c>
      <c r="E28" s="43">
        <v>30</v>
      </c>
      <c r="F28" s="29">
        <f>Ведомственная!I81</f>
        <v>30</v>
      </c>
      <c r="G28" s="25">
        <f t="shared" si="0"/>
        <v>100</v>
      </c>
      <c r="H28" s="27"/>
    </row>
    <row r="29" spans="1:8" ht="112.5">
      <c r="A29" s="22" t="s">
        <v>198</v>
      </c>
      <c r="B29" s="20" t="s">
        <v>223</v>
      </c>
      <c r="C29" s="43" t="s">
        <v>74</v>
      </c>
      <c r="D29" s="43"/>
      <c r="E29" s="43">
        <v>256</v>
      </c>
      <c r="F29" s="29">
        <f>Ведомственная!I84</f>
        <v>254.4</v>
      </c>
      <c r="G29" s="25">
        <f t="shared" si="0"/>
        <v>99.375</v>
      </c>
      <c r="H29" s="27"/>
    </row>
    <row r="30" spans="1:8" ht="37.5">
      <c r="A30" s="22"/>
      <c r="B30" s="20" t="s">
        <v>50</v>
      </c>
      <c r="C30" s="43" t="s">
        <v>161</v>
      </c>
      <c r="D30" s="43"/>
      <c r="E30" s="43">
        <v>256</v>
      </c>
      <c r="F30" s="29">
        <f>Ведомственная!I85</f>
        <v>254.4</v>
      </c>
      <c r="G30" s="25">
        <f t="shared" si="0"/>
        <v>99.375</v>
      </c>
      <c r="H30" s="27"/>
    </row>
    <row r="31" spans="1:8" ht="75">
      <c r="A31" s="22"/>
      <c r="B31" s="20" t="s">
        <v>30</v>
      </c>
      <c r="C31" s="43" t="s">
        <v>161</v>
      </c>
      <c r="D31" s="43">
        <v>200</v>
      </c>
      <c r="E31" s="43">
        <v>256</v>
      </c>
      <c r="F31" s="29">
        <f>Ведомственная!I86</f>
        <v>254.4</v>
      </c>
      <c r="G31" s="25">
        <f t="shared" si="0"/>
        <v>99.375</v>
      </c>
      <c r="H31" s="27"/>
    </row>
    <row r="32" spans="1:8" ht="112.5">
      <c r="A32" s="22" t="s">
        <v>199</v>
      </c>
      <c r="B32" s="20" t="s">
        <v>124</v>
      </c>
      <c r="C32" s="43" t="s">
        <v>77</v>
      </c>
      <c r="D32" s="43"/>
      <c r="E32" s="43">
        <v>8784.4</v>
      </c>
      <c r="F32" s="29">
        <f>Ведомственная!I88</f>
        <v>8556.300000000001</v>
      </c>
      <c r="G32" s="25">
        <f t="shared" si="0"/>
        <v>97.40335139565596</v>
      </c>
      <c r="H32" s="27"/>
    </row>
    <row r="33" spans="1:8" ht="37.5">
      <c r="A33" s="22"/>
      <c r="B33" s="20" t="s">
        <v>125</v>
      </c>
      <c r="C33" s="43" t="s">
        <v>162</v>
      </c>
      <c r="D33" s="43"/>
      <c r="E33" s="43">
        <v>4717.5</v>
      </c>
      <c r="F33" s="29">
        <f>Ведомственная!I89</f>
        <v>4489.6</v>
      </c>
      <c r="G33" s="25">
        <f t="shared" si="0"/>
        <v>95.16905140434552</v>
      </c>
      <c r="H33" s="27"/>
    </row>
    <row r="34" spans="1:8" ht="37.5">
      <c r="A34" s="22"/>
      <c r="B34" s="20" t="s">
        <v>115</v>
      </c>
      <c r="C34" s="43" t="s">
        <v>163</v>
      </c>
      <c r="D34" s="43"/>
      <c r="E34" s="43">
        <v>4717.5</v>
      </c>
      <c r="F34" s="29">
        <f>Ведомственная!I90</f>
        <v>4489.6</v>
      </c>
      <c r="G34" s="25">
        <f t="shared" si="0"/>
        <v>95.16905140434552</v>
      </c>
      <c r="H34" s="27"/>
    </row>
    <row r="35" spans="1:8" ht="75">
      <c r="A35" s="22"/>
      <c r="B35" s="20" t="s">
        <v>30</v>
      </c>
      <c r="C35" s="43" t="s">
        <v>163</v>
      </c>
      <c r="D35" s="43">
        <v>200</v>
      </c>
      <c r="E35" s="43">
        <v>4717.5</v>
      </c>
      <c r="F35" s="29">
        <f>Ведомственная!I91</f>
        <v>4489.6</v>
      </c>
      <c r="G35" s="25">
        <f t="shared" si="0"/>
        <v>95.16905140434552</v>
      </c>
      <c r="H35" s="27"/>
    </row>
    <row r="36" spans="1:8" ht="37.5">
      <c r="A36" s="22" t="s">
        <v>200</v>
      </c>
      <c r="B36" s="20" t="s">
        <v>126</v>
      </c>
      <c r="C36" s="43" t="s">
        <v>164</v>
      </c>
      <c r="D36" s="43"/>
      <c r="E36" s="43">
        <v>727.1</v>
      </c>
      <c r="F36" s="29">
        <f>Ведомственная!I92</f>
        <v>727.1</v>
      </c>
      <c r="G36" s="25">
        <f t="shared" si="0"/>
        <v>100</v>
      </c>
      <c r="H36" s="27"/>
    </row>
    <row r="37" spans="1:8" ht="37.5">
      <c r="A37" s="22"/>
      <c r="B37" s="20" t="s">
        <v>115</v>
      </c>
      <c r="C37" s="43" t="s">
        <v>165</v>
      </c>
      <c r="D37" s="43"/>
      <c r="E37" s="43">
        <v>727.1</v>
      </c>
      <c r="F37" s="29">
        <f>Ведомственная!I93</f>
        <v>727.1</v>
      </c>
      <c r="G37" s="25">
        <f t="shared" si="0"/>
        <v>100</v>
      </c>
      <c r="H37" s="27"/>
    </row>
    <row r="38" spans="1:8" ht="75">
      <c r="A38" s="22"/>
      <c r="B38" s="20" t="s">
        <v>30</v>
      </c>
      <c r="C38" s="43" t="s">
        <v>165</v>
      </c>
      <c r="D38" s="43">
        <v>200</v>
      </c>
      <c r="E38" s="43">
        <v>727.1</v>
      </c>
      <c r="F38" s="29">
        <f>Ведомственная!I94</f>
        <v>727.1</v>
      </c>
      <c r="G38" s="25">
        <f t="shared" si="0"/>
        <v>100</v>
      </c>
      <c r="H38" s="27"/>
    </row>
    <row r="39" spans="1:8" ht="37.5">
      <c r="A39" s="22" t="s">
        <v>201</v>
      </c>
      <c r="B39" s="20" t="s">
        <v>127</v>
      </c>
      <c r="C39" s="43" t="s">
        <v>166</v>
      </c>
      <c r="D39" s="43"/>
      <c r="E39" s="43">
        <v>3339.8</v>
      </c>
      <c r="F39" s="29">
        <f>Ведомственная!I95</f>
        <v>3339.6000000000004</v>
      </c>
      <c r="G39" s="25">
        <f t="shared" si="0"/>
        <v>99.99401161746214</v>
      </c>
      <c r="H39" s="27"/>
    </row>
    <row r="40" spans="1:8" ht="37.5">
      <c r="A40" s="22"/>
      <c r="B40" s="20" t="s">
        <v>115</v>
      </c>
      <c r="C40" s="43" t="s">
        <v>167</v>
      </c>
      <c r="D40" s="43"/>
      <c r="E40" s="43">
        <v>2786.6</v>
      </c>
      <c r="F40" s="29">
        <f>Ведомственная!I96</f>
        <v>2786.4</v>
      </c>
      <c r="G40" s="25">
        <f t="shared" si="0"/>
        <v>99.99282279480371</v>
      </c>
      <c r="H40" s="27"/>
    </row>
    <row r="41" spans="1:8" ht="75">
      <c r="A41" s="22"/>
      <c r="B41" s="20" t="s">
        <v>30</v>
      </c>
      <c r="C41" s="43" t="s">
        <v>167</v>
      </c>
      <c r="D41" s="43">
        <v>200</v>
      </c>
      <c r="E41" s="43">
        <v>2786.6</v>
      </c>
      <c r="F41" s="29">
        <f>Ведомственная!I97</f>
        <v>2786.4</v>
      </c>
      <c r="G41" s="25">
        <f t="shared" si="0"/>
        <v>99.99282279480371</v>
      </c>
      <c r="H41" s="27"/>
    </row>
    <row r="42" spans="1:8" ht="206.25">
      <c r="A42" s="22"/>
      <c r="B42" s="21" t="s">
        <v>168</v>
      </c>
      <c r="C42" s="43" t="s">
        <v>169</v>
      </c>
      <c r="D42" s="43"/>
      <c r="E42" s="43">
        <v>553.2</v>
      </c>
      <c r="F42" s="29">
        <f>Ведомственная!I98</f>
        <v>553.2</v>
      </c>
      <c r="G42" s="25">
        <f t="shared" si="0"/>
        <v>100</v>
      </c>
      <c r="H42" s="27"/>
    </row>
    <row r="43" spans="1:8" ht="75">
      <c r="A43" s="22"/>
      <c r="B43" s="20" t="s">
        <v>30</v>
      </c>
      <c r="C43" s="43" t="s">
        <v>169</v>
      </c>
      <c r="D43" s="43">
        <v>200</v>
      </c>
      <c r="E43" s="43">
        <v>553.2</v>
      </c>
      <c r="F43" s="29">
        <f>Ведомственная!I99</f>
        <v>553.2</v>
      </c>
      <c r="G43" s="25">
        <f t="shared" si="0"/>
        <v>100</v>
      </c>
      <c r="H43" s="27"/>
    </row>
    <row r="44" spans="1:8" ht="56.25">
      <c r="A44" s="22" t="s">
        <v>202</v>
      </c>
      <c r="B44" s="20" t="s">
        <v>128</v>
      </c>
      <c r="C44" s="43" t="s">
        <v>79</v>
      </c>
      <c r="D44" s="43"/>
      <c r="E44" s="43">
        <v>7715.1</v>
      </c>
      <c r="F44" s="29">
        <f>Ведомственная!I105</f>
        <v>7713.799999999999</v>
      </c>
      <c r="G44" s="25">
        <f t="shared" si="0"/>
        <v>99.98314992676698</v>
      </c>
      <c r="H44" s="27"/>
    </row>
    <row r="45" spans="1:8" ht="56.25">
      <c r="A45" s="22"/>
      <c r="B45" s="20" t="s">
        <v>129</v>
      </c>
      <c r="C45" s="43" t="s">
        <v>80</v>
      </c>
      <c r="D45" s="43"/>
      <c r="E45" s="43">
        <v>3793.3</v>
      </c>
      <c r="F45" s="29">
        <f>Ведомственная!I106</f>
        <v>3793.3</v>
      </c>
      <c r="G45" s="25">
        <f t="shared" si="0"/>
        <v>100</v>
      </c>
      <c r="H45" s="27"/>
    </row>
    <row r="46" spans="1:8" ht="187.5">
      <c r="A46" s="22"/>
      <c r="B46" s="20" t="s">
        <v>0</v>
      </c>
      <c r="C46" s="43" t="s">
        <v>203</v>
      </c>
      <c r="D46" s="43"/>
      <c r="E46" s="43">
        <v>3793.3</v>
      </c>
      <c r="F46" s="29">
        <f>Ведомственная!I107</f>
        <v>3793.3</v>
      </c>
      <c r="G46" s="25">
        <f t="shared" si="0"/>
        <v>100</v>
      </c>
      <c r="H46" s="27"/>
    </row>
    <row r="47" spans="1:8" ht="93.75">
      <c r="A47" s="22"/>
      <c r="B47" s="20" t="s">
        <v>87</v>
      </c>
      <c r="C47" s="43" t="s">
        <v>203</v>
      </c>
      <c r="D47" s="43">
        <v>600</v>
      </c>
      <c r="E47" s="43">
        <v>3793.3</v>
      </c>
      <c r="F47" s="29">
        <f>Ведомственная!I108</f>
        <v>3793.3</v>
      </c>
      <c r="G47" s="25">
        <f t="shared" si="0"/>
        <v>100</v>
      </c>
      <c r="H47" s="27"/>
    </row>
    <row r="48" spans="1:8" ht="131.25">
      <c r="A48" s="22" t="s">
        <v>204</v>
      </c>
      <c r="B48" s="20" t="s">
        <v>130</v>
      </c>
      <c r="C48" s="43" t="s">
        <v>81</v>
      </c>
      <c r="D48" s="43"/>
      <c r="E48" s="43">
        <v>2611.2</v>
      </c>
      <c r="F48" s="29">
        <f>Ведомственная!I109</f>
        <v>2609.9</v>
      </c>
      <c r="G48" s="25">
        <f t="shared" si="0"/>
        <v>99.95021446078432</v>
      </c>
      <c r="H48" s="27"/>
    </row>
    <row r="49" spans="1:8" ht="131.25">
      <c r="A49" s="22"/>
      <c r="B49" s="20" t="s">
        <v>131</v>
      </c>
      <c r="C49" s="43" t="s">
        <v>173</v>
      </c>
      <c r="D49" s="43"/>
      <c r="E49" s="43">
        <v>1961.2</v>
      </c>
      <c r="F49" s="29">
        <f>Ведомственная!I110</f>
        <v>1959.9</v>
      </c>
      <c r="G49" s="25">
        <f t="shared" si="0"/>
        <v>99.93371405262084</v>
      </c>
      <c r="H49" s="27"/>
    </row>
    <row r="50" spans="1:8" ht="93.75">
      <c r="A50" s="22"/>
      <c r="B50" s="20" t="s">
        <v>87</v>
      </c>
      <c r="C50" s="43" t="s">
        <v>173</v>
      </c>
      <c r="D50" s="43">
        <v>600</v>
      </c>
      <c r="E50" s="43">
        <v>1961.2</v>
      </c>
      <c r="F50" s="29">
        <f>Ведомственная!I111</f>
        <v>1959.9</v>
      </c>
      <c r="G50" s="25">
        <f t="shared" si="0"/>
        <v>99.93371405262084</v>
      </c>
      <c r="H50" s="27"/>
    </row>
    <row r="51" spans="1:8" ht="56.25">
      <c r="A51" s="22"/>
      <c r="B51" s="20" t="s">
        <v>174</v>
      </c>
      <c r="C51" s="43" t="s">
        <v>175</v>
      </c>
      <c r="D51" s="43"/>
      <c r="E51" s="43">
        <v>400</v>
      </c>
      <c r="F51" s="29">
        <f>Ведомственная!I112</f>
        <v>400</v>
      </c>
      <c r="G51" s="25">
        <f t="shared" si="0"/>
        <v>100</v>
      </c>
      <c r="H51" s="27"/>
    </row>
    <row r="52" spans="1:8" ht="93.75">
      <c r="A52" s="22"/>
      <c r="B52" s="20" t="s">
        <v>87</v>
      </c>
      <c r="C52" s="43" t="s">
        <v>175</v>
      </c>
      <c r="D52" s="43">
        <v>600</v>
      </c>
      <c r="E52" s="43">
        <v>400</v>
      </c>
      <c r="F52" s="29">
        <f>Ведомственная!I113</f>
        <v>400</v>
      </c>
      <c r="G52" s="25">
        <f t="shared" si="0"/>
        <v>100</v>
      </c>
      <c r="H52" s="27"/>
    </row>
    <row r="53" spans="1:8" ht="93.75">
      <c r="A53" s="22"/>
      <c r="B53" s="20" t="s">
        <v>176</v>
      </c>
      <c r="C53" s="43" t="s">
        <v>177</v>
      </c>
      <c r="D53" s="43"/>
      <c r="E53" s="43">
        <v>250</v>
      </c>
      <c r="F53" s="29">
        <f>Ведомственная!I114</f>
        <v>250</v>
      </c>
      <c r="G53" s="25">
        <f t="shared" si="0"/>
        <v>100</v>
      </c>
      <c r="H53" s="27"/>
    </row>
    <row r="54" spans="1:8" ht="168.75">
      <c r="A54" s="22"/>
      <c r="B54" s="20" t="s">
        <v>180</v>
      </c>
      <c r="C54" s="43" t="s">
        <v>181</v>
      </c>
      <c r="D54" s="43"/>
      <c r="E54" s="43">
        <v>250</v>
      </c>
      <c r="F54" s="29">
        <f>Ведомственная!I115</f>
        <v>250</v>
      </c>
      <c r="G54" s="25">
        <f t="shared" si="0"/>
        <v>100</v>
      </c>
      <c r="H54" s="27"/>
    </row>
    <row r="55" spans="1:8" ht="93.75">
      <c r="A55" s="22"/>
      <c r="B55" s="20" t="s">
        <v>87</v>
      </c>
      <c r="C55" s="43" t="s">
        <v>181</v>
      </c>
      <c r="D55" s="43">
        <v>600</v>
      </c>
      <c r="E55" s="43">
        <v>250</v>
      </c>
      <c r="F55" s="29">
        <f>Ведомственная!I116</f>
        <v>250</v>
      </c>
      <c r="G55" s="25">
        <f t="shared" si="0"/>
        <v>100</v>
      </c>
      <c r="H55" s="27"/>
    </row>
    <row r="56" spans="1:8" ht="168.75">
      <c r="A56" s="22" t="s">
        <v>205</v>
      </c>
      <c r="B56" s="20" t="s">
        <v>132</v>
      </c>
      <c r="C56" s="43" t="s">
        <v>82</v>
      </c>
      <c r="D56" s="43"/>
      <c r="E56" s="43">
        <v>1310.6</v>
      </c>
      <c r="F56" s="29">
        <f>Ведомственная!I117</f>
        <v>1310.6</v>
      </c>
      <c r="G56" s="25">
        <f t="shared" si="0"/>
        <v>100</v>
      </c>
      <c r="H56" s="27"/>
    </row>
    <row r="57" spans="1:8" ht="131.25">
      <c r="A57" s="22"/>
      <c r="B57" s="20" t="s">
        <v>131</v>
      </c>
      <c r="C57" s="43" t="s">
        <v>182</v>
      </c>
      <c r="D57" s="43"/>
      <c r="E57" s="43">
        <v>1310.6</v>
      </c>
      <c r="F57" s="29">
        <f>Ведомственная!I118</f>
        <v>1310.6</v>
      </c>
      <c r="G57" s="25">
        <f t="shared" si="0"/>
        <v>100</v>
      </c>
      <c r="H57" s="27"/>
    </row>
    <row r="58" spans="1:8" ht="93.75">
      <c r="A58" s="22"/>
      <c r="B58" s="20" t="s">
        <v>87</v>
      </c>
      <c r="C58" s="43" t="s">
        <v>182</v>
      </c>
      <c r="D58" s="43">
        <v>600</v>
      </c>
      <c r="E58" s="43">
        <v>1310.6</v>
      </c>
      <c r="F58" s="29">
        <f>Ведомственная!I119</f>
        <v>1310.6</v>
      </c>
      <c r="G58" s="25">
        <f t="shared" si="0"/>
        <v>100</v>
      </c>
      <c r="H58" s="27"/>
    </row>
    <row r="59" spans="1:8" ht="112.5">
      <c r="A59" s="22" t="s">
        <v>206</v>
      </c>
      <c r="B59" s="20" t="s">
        <v>117</v>
      </c>
      <c r="C59" s="43" t="s">
        <v>83</v>
      </c>
      <c r="D59" s="43"/>
      <c r="E59" s="43">
        <v>714</v>
      </c>
      <c r="F59" s="29">
        <f>Ведомственная!I121</f>
        <v>711.8</v>
      </c>
      <c r="G59" s="25">
        <f t="shared" si="0"/>
        <v>99.69187675070027</v>
      </c>
      <c r="H59" s="27"/>
    </row>
    <row r="60" spans="1:8" ht="37.5">
      <c r="A60" s="22"/>
      <c r="B60" s="20" t="s">
        <v>50</v>
      </c>
      <c r="C60" s="43" t="s">
        <v>183</v>
      </c>
      <c r="D60" s="43"/>
      <c r="E60" s="43">
        <v>714</v>
      </c>
      <c r="F60" s="29">
        <f>Ведомственная!I122</f>
        <v>711.8</v>
      </c>
      <c r="G60" s="25">
        <f t="shared" si="0"/>
        <v>99.69187675070027</v>
      </c>
      <c r="H60" s="27"/>
    </row>
    <row r="61" spans="1:8" ht="75">
      <c r="A61" s="22"/>
      <c r="B61" s="20" t="s">
        <v>30</v>
      </c>
      <c r="C61" s="43" t="s">
        <v>183</v>
      </c>
      <c r="D61" s="43">
        <v>200</v>
      </c>
      <c r="E61" s="43">
        <v>714</v>
      </c>
      <c r="F61" s="29">
        <f>Ведомственная!I123</f>
        <v>711.8</v>
      </c>
      <c r="G61" s="25">
        <f t="shared" si="0"/>
        <v>99.69187675070027</v>
      </c>
      <c r="H61" s="27"/>
    </row>
    <row r="62" spans="1:8" ht="93.75">
      <c r="A62" s="22" t="s">
        <v>207</v>
      </c>
      <c r="B62" s="20" t="s">
        <v>186</v>
      </c>
      <c r="C62" s="43" t="s">
        <v>86</v>
      </c>
      <c r="D62" s="43"/>
      <c r="E62" s="43">
        <v>2637</v>
      </c>
      <c r="F62" s="25">
        <f>Ведомственная!I137</f>
        <v>2635.1</v>
      </c>
      <c r="G62" s="25">
        <f t="shared" si="0"/>
        <v>99.92794842624194</v>
      </c>
      <c r="H62" s="27"/>
    </row>
    <row r="63" spans="1:8" ht="131.25">
      <c r="A63" s="22"/>
      <c r="B63" s="20" t="s">
        <v>131</v>
      </c>
      <c r="C63" s="43" t="s">
        <v>187</v>
      </c>
      <c r="D63" s="43"/>
      <c r="E63" s="43">
        <v>2487</v>
      </c>
      <c r="F63" s="25">
        <f>Ведомственная!I138</f>
        <v>2485.1</v>
      </c>
      <c r="G63" s="25">
        <f t="shared" si="0"/>
        <v>99.92360273421794</v>
      </c>
      <c r="H63" s="27"/>
    </row>
    <row r="64" spans="1:8" ht="93.75">
      <c r="A64" s="22"/>
      <c r="B64" s="20" t="s">
        <v>87</v>
      </c>
      <c r="C64" s="43" t="s">
        <v>187</v>
      </c>
      <c r="D64" s="43">
        <v>600</v>
      </c>
      <c r="E64" s="43">
        <v>2487</v>
      </c>
      <c r="F64" s="25">
        <f>Ведомственная!I139</f>
        <v>2485.1</v>
      </c>
      <c r="G64" s="25">
        <f t="shared" si="0"/>
        <v>99.92360273421794</v>
      </c>
      <c r="H64" s="27"/>
    </row>
    <row r="65" spans="1:8" ht="93.75">
      <c r="A65" s="22"/>
      <c r="B65" s="20" t="s">
        <v>176</v>
      </c>
      <c r="C65" s="43" t="s">
        <v>188</v>
      </c>
      <c r="D65" s="43"/>
      <c r="E65" s="43">
        <v>150</v>
      </c>
      <c r="F65" s="25">
        <f>Ведомственная!I140</f>
        <v>150</v>
      </c>
      <c r="G65" s="25">
        <f t="shared" si="0"/>
        <v>100</v>
      </c>
      <c r="H65" s="27"/>
    </row>
    <row r="66" spans="1:8" ht="93.75">
      <c r="A66" s="22"/>
      <c r="B66" s="20" t="s">
        <v>87</v>
      </c>
      <c r="C66" s="43" t="s">
        <v>188</v>
      </c>
      <c r="D66" s="43">
        <v>600</v>
      </c>
      <c r="E66" s="43">
        <v>150</v>
      </c>
      <c r="F66" s="25">
        <f>Ведомственная!I141</f>
        <v>150</v>
      </c>
      <c r="G66" s="25">
        <f t="shared" si="0"/>
        <v>100</v>
      </c>
      <c r="H66" s="27"/>
    </row>
    <row r="67" spans="1:8" ht="75">
      <c r="A67" s="22" t="s">
        <v>208</v>
      </c>
      <c r="B67" s="20" t="s">
        <v>134</v>
      </c>
      <c r="C67" s="43" t="s">
        <v>89</v>
      </c>
      <c r="D67" s="43"/>
      <c r="E67" s="43">
        <v>67.8</v>
      </c>
      <c r="F67" s="25">
        <f>Ведомственная!I144</f>
        <v>52.9</v>
      </c>
      <c r="G67" s="25">
        <f t="shared" si="0"/>
        <v>78.02359882005901</v>
      </c>
      <c r="H67" s="27"/>
    </row>
    <row r="68" spans="1:8" ht="37.5">
      <c r="A68" s="22"/>
      <c r="B68" s="20" t="s">
        <v>50</v>
      </c>
      <c r="C68" s="43" t="s">
        <v>189</v>
      </c>
      <c r="D68" s="43"/>
      <c r="E68" s="43">
        <v>67.8</v>
      </c>
      <c r="F68" s="25">
        <f>Ведомственная!I145</f>
        <v>52.9</v>
      </c>
      <c r="G68" s="25">
        <f t="shared" si="0"/>
        <v>78.02359882005901</v>
      </c>
      <c r="H68" s="27"/>
    </row>
    <row r="69" spans="1:8" ht="112.5">
      <c r="A69" s="22"/>
      <c r="B69" s="20" t="s">
        <v>30</v>
      </c>
      <c r="C69" s="43" t="s">
        <v>189</v>
      </c>
      <c r="D69" s="43">
        <v>200</v>
      </c>
      <c r="E69" s="43">
        <v>67.8</v>
      </c>
      <c r="F69" s="25">
        <f>Ведомственная!I146</f>
        <v>52.9</v>
      </c>
      <c r="G69" s="25">
        <f t="shared" si="0"/>
        <v>78.02359882005901</v>
      </c>
      <c r="H69" s="27" t="s">
        <v>222</v>
      </c>
    </row>
    <row r="70" spans="1:8" ht="93.75">
      <c r="A70" s="22" t="s">
        <v>209</v>
      </c>
      <c r="B70" s="20" t="s">
        <v>170</v>
      </c>
      <c r="C70" s="43" t="s">
        <v>92</v>
      </c>
      <c r="D70" s="43"/>
      <c r="E70" s="44">
        <v>0</v>
      </c>
      <c r="F70" s="25">
        <f>Ведомственная!I100</f>
        <v>0</v>
      </c>
      <c r="G70" s="25">
        <v>0</v>
      </c>
      <c r="H70" s="27"/>
    </row>
    <row r="71" spans="1:8" ht="37.5">
      <c r="A71" s="22"/>
      <c r="B71" s="20" t="s">
        <v>50</v>
      </c>
      <c r="C71" s="43" t="s">
        <v>171</v>
      </c>
      <c r="D71" s="43"/>
      <c r="E71" s="44">
        <v>0</v>
      </c>
      <c r="F71" s="25">
        <f>Ведомственная!I101</f>
        <v>0</v>
      </c>
      <c r="G71" s="25">
        <v>0</v>
      </c>
      <c r="H71" s="27"/>
    </row>
    <row r="72" spans="1:8" ht="75">
      <c r="A72" s="22"/>
      <c r="B72" s="20" t="s">
        <v>30</v>
      </c>
      <c r="C72" s="43" t="s">
        <v>171</v>
      </c>
      <c r="D72" s="43">
        <v>200</v>
      </c>
      <c r="E72" s="43">
        <v>0</v>
      </c>
      <c r="F72" s="25">
        <f>Ведомственная!I102</f>
        <v>0</v>
      </c>
      <c r="G72" s="25">
        <v>0</v>
      </c>
      <c r="H72" s="27"/>
    </row>
    <row r="73" spans="1:8" ht="131.25">
      <c r="A73" s="22" t="s">
        <v>210</v>
      </c>
      <c r="B73" s="20" t="s">
        <v>135</v>
      </c>
      <c r="C73" s="46" t="s">
        <v>18</v>
      </c>
      <c r="D73" s="43"/>
      <c r="E73" s="43">
        <v>772.1</v>
      </c>
      <c r="F73" s="25">
        <f>Ведомственная!I11</f>
        <v>772.1</v>
      </c>
      <c r="G73" s="25">
        <f aca="true" t="shared" si="1" ref="G73:G114">F73/E73*100</f>
        <v>100</v>
      </c>
      <c r="H73" s="27"/>
    </row>
    <row r="74" spans="1:8" ht="93.75">
      <c r="A74" s="22"/>
      <c r="B74" s="20" t="s">
        <v>19</v>
      </c>
      <c r="C74" s="46" t="s">
        <v>20</v>
      </c>
      <c r="D74" s="43"/>
      <c r="E74" s="43">
        <v>772.1</v>
      </c>
      <c r="F74" s="25">
        <f>Ведомственная!I12</f>
        <v>772.1</v>
      </c>
      <c r="G74" s="25">
        <f t="shared" si="1"/>
        <v>100</v>
      </c>
      <c r="H74" s="27"/>
    </row>
    <row r="75" spans="1:8" ht="56.25">
      <c r="A75" s="22"/>
      <c r="B75" s="20" t="s">
        <v>21</v>
      </c>
      <c r="C75" s="43" t="s">
        <v>22</v>
      </c>
      <c r="D75" s="43"/>
      <c r="E75" s="43">
        <v>772.1</v>
      </c>
      <c r="F75" s="25">
        <f>Ведомственная!I13</f>
        <v>772.1</v>
      </c>
      <c r="G75" s="25">
        <f t="shared" si="1"/>
        <v>100</v>
      </c>
      <c r="H75" s="27"/>
    </row>
    <row r="76" spans="1:8" ht="206.25">
      <c r="A76" s="22"/>
      <c r="B76" s="20" t="s">
        <v>23</v>
      </c>
      <c r="C76" s="46" t="s">
        <v>22</v>
      </c>
      <c r="D76" s="43">
        <v>100</v>
      </c>
      <c r="E76" s="43">
        <v>772.1</v>
      </c>
      <c r="F76" s="25">
        <f>Ведомственная!I14</f>
        <v>772.1</v>
      </c>
      <c r="G76" s="25">
        <f t="shared" si="1"/>
        <v>100</v>
      </c>
      <c r="H76" s="27"/>
    </row>
    <row r="77" spans="1:8" ht="131.25">
      <c r="A77" s="22" t="s">
        <v>211</v>
      </c>
      <c r="B77" s="21" t="s">
        <v>25</v>
      </c>
      <c r="C77" s="46" t="s">
        <v>26</v>
      </c>
      <c r="D77" s="43"/>
      <c r="E77" s="43">
        <v>11711.6</v>
      </c>
      <c r="F77" s="47">
        <f>F78+F83+F86+F89+F94</f>
        <v>11596.1</v>
      </c>
      <c r="G77" s="25">
        <f t="shared" si="1"/>
        <v>99.01379828546057</v>
      </c>
      <c r="H77" s="27"/>
    </row>
    <row r="78" spans="1:8" ht="131.25">
      <c r="A78" s="22"/>
      <c r="B78" s="21" t="s">
        <v>27</v>
      </c>
      <c r="C78" s="46" t="s">
        <v>28</v>
      </c>
      <c r="D78" s="43"/>
      <c r="E78" s="43">
        <v>6525</v>
      </c>
      <c r="F78" s="25">
        <f>Ведомственная!I17</f>
        <v>6517.5</v>
      </c>
      <c r="G78" s="25">
        <f t="shared" si="1"/>
        <v>99.88505747126437</v>
      </c>
      <c r="H78" s="27"/>
    </row>
    <row r="79" spans="1:8" ht="56.25">
      <c r="A79" s="22"/>
      <c r="B79" s="20" t="s">
        <v>21</v>
      </c>
      <c r="C79" s="46" t="s">
        <v>29</v>
      </c>
      <c r="D79" s="43"/>
      <c r="E79" s="43">
        <v>6525</v>
      </c>
      <c r="F79" s="25">
        <f>Ведомственная!I18</f>
        <v>6517.5</v>
      </c>
      <c r="G79" s="25">
        <f t="shared" si="1"/>
        <v>99.88505747126437</v>
      </c>
      <c r="H79" s="27"/>
    </row>
    <row r="80" spans="1:8" ht="206.25">
      <c r="A80" s="22"/>
      <c r="B80" s="20" t="s">
        <v>23</v>
      </c>
      <c r="C80" s="46" t="s">
        <v>29</v>
      </c>
      <c r="D80" s="43">
        <v>100</v>
      </c>
      <c r="E80" s="43">
        <v>5365</v>
      </c>
      <c r="F80" s="25">
        <f>Ведомственная!I19</f>
        <v>5365</v>
      </c>
      <c r="G80" s="25">
        <f t="shared" si="1"/>
        <v>100</v>
      </c>
      <c r="H80" s="27"/>
    </row>
    <row r="81" spans="1:8" ht="75">
      <c r="A81" s="22"/>
      <c r="B81" s="21" t="s">
        <v>30</v>
      </c>
      <c r="C81" s="46" t="s">
        <v>29</v>
      </c>
      <c r="D81" s="43">
        <v>200</v>
      </c>
      <c r="E81" s="43">
        <v>1084</v>
      </c>
      <c r="F81" s="25">
        <f>Ведомственная!I20</f>
        <v>1079.1</v>
      </c>
      <c r="G81" s="25">
        <f t="shared" si="1"/>
        <v>99.54797047970479</v>
      </c>
      <c r="H81" s="27"/>
    </row>
    <row r="82" spans="1:8" ht="37.5">
      <c r="A82" s="22"/>
      <c r="B82" s="21" t="s">
        <v>31</v>
      </c>
      <c r="C82" s="46" t="s">
        <v>29</v>
      </c>
      <c r="D82" s="43">
        <v>800</v>
      </c>
      <c r="E82" s="43">
        <v>76</v>
      </c>
      <c r="F82" s="25">
        <f>Ведомственная!I21</f>
        <v>73.4</v>
      </c>
      <c r="G82" s="25">
        <f t="shared" si="1"/>
        <v>96.57894736842107</v>
      </c>
      <c r="H82" s="27"/>
    </row>
    <row r="83" spans="1:8" ht="37.5">
      <c r="A83" s="22" t="s">
        <v>212</v>
      </c>
      <c r="B83" s="21" t="s">
        <v>32</v>
      </c>
      <c r="C83" s="46" t="s">
        <v>33</v>
      </c>
      <c r="D83" s="43"/>
      <c r="E83" s="43">
        <v>7.6</v>
      </c>
      <c r="F83" s="25">
        <f>Ведомственная!I22</f>
        <v>7.6</v>
      </c>
      <c r="G83" s="25">
        <f t="shared" si="1"/>
        <v>100</v>
      </c>
      <c r="H83" s="27"/>
    </row>
    <row r="84" spans="1:8" ht="150">
      <c r="A84" s="22"/>
      <c r="B84" s="21" t="s">
        <v>34</v>
      </c>
      <c r="C84" s="46" t="s">
        <v>35</v>
      </c>
      <c r="D84" s="43"/>
      <c r="E84" s="43">
        <v>7.6</v>
      </c>
      <c r="F84" s="25">
        <f>Ведомственная!I23</f>
        <v>7.6</v>
      </c>
      <c r="G84" s="25">
        <f t="shared" si="1"/>
        <v>100</v>
      </c>
      <c r="H84" s="27"/>
    </row>
    <row r="85" spans="1:8" ht="75">
      <c r="A85" s="22"/>
      <c r="B85" s="21" t="s">
        <v>30</v>
      </c>
      <c r="C85" s="46" t="s">
        <v>35</v>
      </c>
      <c r="D85" s="43">
        <v>200</v>
      </c>
      <c r="E85" s="43">
        <v>7.6</v>
      </c>
      <c r="F85" s="25">
        <f>Ведомственная!I24</f>
        <v>7.6</v>
      </c>
      <c r="G85" s="25">
        <f t="shared" si="1"/>
        <v>100</v>
      </c>
      <c r="H85" s="27"/>
    </row>
    <row r="86" spans="1:8" ht="56.25">
      <c r="A86" s="22" t="s">
        <v>213</v>
      </c>
      <c r="B86" s="21" t="s">
        <v>44</v>
      </c>
      <c r="C86" s="46" t="s">
        <v>45</v>
      </c>
      <c r="D86" s="43"/>
      <c r="E86" s="43">
        <v>100</v>
      </c>
      <c r="F86" s="25">
        <f>Ведомственная!I32</f>
        <v>0</v>
      </c>
      <c r="G86" s="25">
        <f t="shared" si="1"/>
        <v>0</v>
      </c>
      <c r="H86" s="27"/>
    </row>
    <row r="87" spans="1:8" ht="75">
      <c r="A87" s="22"/>
      <c r="B87" s="21" t="s">
        <v>46</v>
      </c>
      <c r="C87" s="46" t="s">
        <v>47</v>
      </c>
      <c r="D87" s="43"/>
      <c r="E87" s="43">
        <v>100</v>
      </c>
      <c r="F87" s="25">
        <f>Ведомственная!I33</f>
        <v>0</v>
      </c>
      <c r="G87" s="25">
        <f t="shared" si="1"/>
        <v>0</v>
      </c>
      <c r="H87" s="27"/>
    </row>
    <row r="88" spans="1:8" ht="37.5">
      <c r="A88" s="22"/>
      <c r="B88" s="21" t="s">
        <v>31</v>
      </c>
      <c r="C88" s="46" t="s">
        <v>47</v>
      </c>
      <c r="D88" s="43">
        <v>800</v>
      </c>
      <c r="E88" s="43">
        <v>100</v>
      </c>
      <c r="F88" s="25">
        <f>Ведомственная!I34</f>
        <v>0</v>
      </c>
      <c r="G88" s="25">
        <f t="shared" si="1"/>
        <v>0</v>
      </c>
      <c r="H88" s="27"/>
    </row>
    <row r="89" spans="1:8" ht="75">
      <c r="A89" s="22" t="s">
        <v>214</v>
      </c>
      <c r="B89" s="21" t="s">
        <v>53</v>
      </c>
      <c r="C89" s="46" t="s">
        <v>54</v>
      </c>
      <c r="D89" s="43"/>
      <c r="E89" s="43">
        <v>3217</v>
      </c>
      <c r="F89" s="25">
        <f>Ведомственная!I44</f>
        <v>3216.1</v>
      </c>
      <c r="G89" s="25">
        <f t="shared" si="1"/>
        <v>99.97202362449487</v>
      </c>
      <c r="H89" s="27"/>
    </row>
    <row r="90" spans="1:8" ht="112.5">
      <c r="A90" s="22"/>
      <c r="B90" s="21" t="s">
        <v>55</v>
      </c>
      <c r="C90" s="46" t="s">
        <v>56</v>
      </c>
      <c r="D90" s="43"/>
      <c r="E90" s="43">
        <v>3217</v>
      </c>
      <c r="F90" s="25">
        <f>Ведомственная!I45</f>
        <v>3216.1</v>
      </c>
      <c r="G90" s="25">
        <f t="shared" si="1"/>
        <v>99.97202362449487</v>
      </c>
      <c r="H90" s="27"/>
    </row>
    <row r="91" spans="1:8" ht="206.25">
      <c r="A91" s="22"/>
      <c r="B91" s="20" t="s">
        <v>23</v>
      </c>
      <c r="C91" s="46" t="s">
        <v>56</v>
      </c>
      <c r="D91" s="43">
        <v>100</v>
      </c>
      <c r="E91" s="43">
        <v>2584</v>
      </c>
      <c r="F91" s="25">
        <f>Ведомственная!I46</f>
        <v>2584</v>
      </c>
      <c r="G91" s="25">
        <f t="shared" si="1"/>
        <v>100</v>
      </c>
      <c r="H91" s="27"/>
    </row>
    <row r="92" spans="1:8" ht="75">
      <c r="A92" s="22"/>
      <c r="B92" s="21" t="s">
        <v>30</v>
      </c>
      <c r="C92" s="46" t="s">
        <v>56</v>
      </c>
      <c r="D92" s="43">
        <v>200</v>
      </c>
      <c r="E92" s="43">
        <v>613</v>
      </c>
      <c r="F92" s="25">
        <f>Ведомственная!I47</f>
        <v>611</v>
      </c>
      <c r="G92" s="25">
        <f t="shared" si="1"/>
        <v>99.673735725938</v>
      </c>
      <c r="H92" s="27"/>
    </row>
    <row r="93" spans="1:8" ht="37.5">
      <c r="A93" s="22"/>
      <c r="B93" s="21" t="s">
        <v>31</v>
      </c>
      <c r="C93" s="46" t="s">
        <v>56</v>
      </c>
      <c r="D93" s="43">
        <v>800</v>
      </c>
      <c r="E93" s="43">
        <v>22</v>
      </c>
      <c r="F93" s="25">
        <f>Ведомственная!I48</f>
        <v>21.1</v>
      </c>
      <c r="G93" s="25">
        <f t="shared" si="1"/>
        <v>95.9090909090909</v>
      </c>
      <c r="H93" s="27"/>
    </row>
    <row r="94" spans="1:8" ht="75">
      <c r="A94" s="22" t="s">
        <v>215</v>
      </c>
      <c r="B94" s="21" t="s">
        <v>57</v>
      </c>
      <c r="C94" s="46" t="s">
        <v>58</v>
      </c>
      <c r="D94" s="43"/>
      <c r="E94" s="43">
        <v>1862</v>
      </c>
      <c r="F94" s="29">
        <f>Ведомственная!I49</f>
        <v>1854.9</v>
      </c>
      <c r="G94" s="25">
        <f t="shared" si="1"/>
        <v>99.6186895810956</v>
      </c>
      <c r="H94" s="27"/>
    </row>
    <row r="95" spans="1:8" ht="112.5">
      <c r="A95" s="22"/>
      <c r="B95" s="21" t="s">
        <v>59</v>
      </c>
      <c r="C95" s="46" t="s">
        <v>60</v>
      </c>
      <c r="D95" s="43"/>
      <c r="E95" s="43">
        <v>1862</v>
      </c>
      <c r="F95" s="29">
        <f>Ведомственная!I50</f>
        <v>1854.9</v>
      </c>
      <c r="G95" s="25">
        <f t="shared" si="1"/>
        <v>99.6186895810956</v>
      </c>
      <c r="H95" s="27"/>
    </row>
    <row r="96" spans="1:8" ht="206.25">
      <c r="A96" s="22"/>
      <c r="B96" s="20" t="s">
        <v>23</v>
      </c>
      <c r="C96" s="46" t="s">
        <v>60</v>
      </c>
      <c r="D96" s="43">
        <v>100</v>
      </c>
      <c r="E96" s="43">
        <v>1366</v>
      </c>
      <c r="F96" s="29">
        <f>Ведомственная!I51</f>
        <v>1366</v>
      </c>
      <c r="G96" s="25">
        <f t="shared" si="1"/>
        <v>100</v>
      </c>
      <c r="H96" s="27"/>
    </row>
    <row r="97" spans="1:8" ht="75">
      <c r="A97" s="22"/>
      <c r="B97" s="21" t="s">
        <v>30</v>
      </c>
      <c r="C97" s="46" t="s">
        <v>60</v>
      </c>
      <c r="D97" s="43">
        <v>200</v>
      </c>
      <c r="E97" s="43">
        <v>489</v>
      </c>
      <c r="F97" s="29">
        <f>Ведомственная!I52</f>
        <v>488.4</v>
      </c>
      <c r="G97" s="25">
        <f t="shared" si="1"/>
        <v>99.87730061349693</v>
      </c>
      <c r="H97" s="27"/>
    </row>
    <row r="98" spans="1:8" ht="37.5">
      <c r="A98" s="22"/>
      <c r="B98" s="21" t="s">
        <v>31</v>
      </c>
      <c r="C98" s="46" t="s">
        <v>60</v>
      </c>
      <c r="D98" s="43">
        <v>800</v>
      </c>
      <c r="E98" s="43">
        <v>5</v>
      </c>
      <c r="F98" s="29">
        <f>Ведомственная!I53</f>
        <v>0.5</v>
      </c>
      <c r="G98" s="25">
        <f t="shared" si="1"/>
        <v>10</v>
      </c>
      <c r="H98" s="27"/>
    </row>
    <row r="99" spans="1:8" ht="93.75">
      <c r="A99" s="22" t="s">
        <v>217</v>
      </c>
      <c r="B99" s="21" t="s">
        <v>63</v>
      </c>
      <c r="C99" s="46" t="s">
        <v>64</v>
      </c>
      <c r="D99" s="43"/>
      <c r="E99" s="43">
        <v>603.2</v>
      </c>
      <c r="F99" s="26">
        <f>Ведомственная!I56</f>
        <v>603.2</v>
      </c>
      <c r="G99" s="25">
        <f t="shared" si="1"/>
        <v>100</v>
      </c>
      <c r="H99" s="27"/>
    </row>
    <row r="100" spans="1:8" ht="93.75">
      <c r="A100" s="22"/>
      <c r="B100" s="21" t="s">
        <v>63</v>
      </c>
      <c r="C100" s="46" t="s">
        <v>65</v>
      </c>
      <c r="D100" s="43"/>
      <c r="E100" s="43">
        <v>603.2</v>
      </c>
      <c r="F100" s="26">
        <f>Ведомственная!I57</f>
        <v>603.2</v>
      </c>
      <c r="G100" s="25">
        <f t="shared" si="1"/>
        <v>100</v>
      </c>
      <c r="H100" s="27"/>
    </row>
    <row r="101" spans="1:8" ht="206.25">
      <c r="A101" s="22"/>
      <c r="B101" s="20" t="s">
        <v>23</v>
      </c>
      <c r="C101" s="46" t="s">
        <v>65</v>
      </c>
      <c r="D101" s="43">
        <v>100</v>
      </c>
      <c r="E101" s="43">
        <v>603.2</v>
      </c>
      <c r="F101" s="26">
        <f>Ведомственная!I58</f>
        <v>603.2</v>
      </c>
      <c r="G101" s="25">
        <f t="shared" si="1"/>
        <v>100</v>
      </c>
      <c r="H101" s="27"/>
    </row>
    <row r="102" spans="1:8" ht="56.25">
      <c r="A102" s="22" t="s">
        <v>218</v>
      </c>
      <c r="B102" s="21" t="s">
        <v>37</v>
      </c>
      <c r="C102" s="46" t="s">
        <v>38</v>
      </c>
      <c r="D102" s="43"/>
      <c r="E102" s="43">
        <v>260</v>
      </c>
      <c r="F102" s="45">
        <f>Ведомственная!I26</f>
        <v>260</v>
      </c>
      <c r="G102" s="25">
        <f t="shared" si="1"/>
        <v>100</v>
      </c>
      <c r="H102" s="27"/>
    </row>
    <row r="103" spans="1:8" ht="131.25">
      <c r="A103" s="22"/>
      <c r="B103" s="21" t="s">
        <v>39</v>
      </c>
      <c r="C103" s="46" t="s">
        <v>40</v>
      </c>
      <c r="D103" s="43"/>
      <c r="E103" s="43">
        <v>260</v>
      </c>
      <c r="F103" s="45">
        <f>Ведомственная!I27</f>
        <v>260</v>
      </c>
      <c r="G103" s="25">
        <f t="shared" si="1"/>
        <v>100</v>
      </c>
      <c r="H103" s="27"/>
    </row>
    <row r="104" spans="1:8" ht="56.25">
      <c r="A104" s="22"/>
      <c r="B104" s="24" t="s">
        <v>21</v>
      </c>
      <c r="C104" s="46" t="s">
        <v>41</v>
      </c>
      <c r="D104" s="43"/>
      <c r="E104" s="43">
        <v>260</v>
      </c>
      <c r="F104" s="45">
        <f>Ведомственная!I28</f>
        <v>260</v>
      </c>
      <c r="G104" s="25">
        <f t="shared" si="1"/>
        <v>100</v>
      </c>
      <c r="H104" s="27"/>
    </row>
    <row r="105" spans="1:8" ht="37.5">
      <c r="A105" s="22"/>
      <c r="B105" s="21" t="s">
        <v>42</v>
      </c>
      <c r="C105" s="46" t="s">
        <v>41</v>
      </c>
      <c r="D105" s="43">
        <v>500</v>
      </c>
      <c r="E105" s="43">
        <v>260</v>
      </c>
      <c r="F105" s="45">
        <f>Ведомственная!I29</f>
        <v>260</v>
      </c>
      <c r="G105" s="25">
        <f t="shared" si="1"/>
        <v>100</v>
      </c>
      <c r="H105" s="27"/>
    </row>
    <row r="106" spans="1:8" ht="56.25">
      <c r="A106" s="22"/>
      <c r="B106" s="20" t="s">
        <v>100</v>
      </c>
      <c r="C106" s="43" t="s">
        <v>101</v>
      </c>
      <c r="D106" s="43">
        <v>700</v>
      </c>
      <c r="E106" s="43">
        <v>0.4</v>
      </c>
      <c r="F106" s="45">
        <f>Ведомственная!I148</f>
        <v>0.4</v>
      </c>
      <c r="G106" s="25">
        <f t="shared" si="1"/>
        <v>100</v>
      </c>
      <c r="H106" s="27"/>
    </row>
    <row r="107" spans="1:8" ht="56.25">
      <c r="A107" s="22" t="s">
        <v>219</v>
      </c>
      <c r="B107" s="20" t="s">
        <v>141</v>
      </c>
      <c r="C107" s="43" t="s">
        <v>142</v>
      </c>
      <c r="D107" s="43"/>
      <c r="E107" s="43">
        <v>715.6</v>
      </c>
      <c r="F107" s="45">
        <f>F108</f>
        <v>714.5</v>
      </c>
      <c r="G107" s="25">
        <f t="shared" si="1"/>
        <v>99.84628283957517</v>
      </c>
      <c r="H107" s="27"/>
    </row>
    <row r="108" spans="1:8" ht="18.75">
      <c r="A108" s="22"/>
      <c r="B108" s="20" t="s">
        <v>143</v>
      </c>
      <c r="C108" s="43" t="s">
        <v>144</v>
      </c>
      <c r="D108" s="43"/>
      <c r="E108" s="43">
        <v>715.6</v>
      </c>
      <c r="F108" s="45">
        <f>F109+F111+F113</f>
        <v>714.5</v>
      </c>
      <c r="G108" s="25">
        <f t="shared" si="1"/>
        <v>99.84628283957517</v>
      </c>
      <c r="H108" s="27"/>
    </row>
    <row r="109" spans="1:8" ht="93.75">
      <c r="A109" s="22"/>
      <c r="B109" s="20" t="s">
        <v>145</v>
      </c>
      <c r="C109" s="43" t="s">
        <v>146</v>
      </c>
      <c r="D109" s="43"/>
      <c r="E109" s="43">
        <v>201.6</v>
      </c>
      <c r="F109" s="45">
        <f>F110</f>
        <v>201.6</v>
      </c>
      <c r="G109" s="25">
        <f t="shared" si="1"/>
        <v>100</v>
      </c>
      <c r="H109" s="27"/>
    </row>
    <row r="110" spans="1:8" ht="206.25">
      <c r="A110" s="22"/>
      <c r="B110" s="20" t="s">
        <v>23</v>
      </c>
      <c r="C110" s="43" t="s">
        <v>146</v>
      </c>
      <c r="D110" s="43">
        <v>100</v>
      </c>
      <c r="E110" s="43">
        <v>201.6</v>
      </c>
      <c r="F110" s="45">
        <f>Ведомственная!I42</f>
        <v>201.6</v>
      </c>
      <c r="G110" s="25">
        <f t="shared" si="1"/>
        <v>100</v>
      </c>
      <c r="H110" s="27"/>
    </row>
    <row r="111" spans="1:8" ht="168.75">
      <c r="A111" s="22" t="s">
        <v>220</v>
      </c>
      <c r="B111" s="20" t="s">
        <v>93</v>
      </c>
      <c r="C111" s="43" t="s">
        <v>184</v>
      </c>
      <c r="D111" s="43"/>
      <c r="E111" s="43">
        <v>465</v>
      </c>
      <c r="F111" s="45">
        <f>F112</f>
        <v>454.9</v>
      </c>
      <c r="G111" s="25">
        <f t="shared" si="1"/>
        <v>97.82795698924731</v>
      </c>
      <c r="H111" s="27"/>
    </row>
    <row r="112" spans="1:8" ht="56.25">
      <c r="A112" s="22"/>
      <c r="B112" s="20" t="s">
        <v>94</v>
      </c>
      <c r="C112" s="43" t="s">
        <v>184</v>
      </c>
      <c r="D112" s="43">
        <v>300</v>
      </c>
      <c r="E112" s="43">
        <v>465</v>
      </c>
      <c r="F112" s="45">
        <f>Ведомственная!I129</f>
        <v>454.9</v>
      </c>
      <c r="G112" s="25">
        <f t="shared" si="1"/>
        <v>97.82795698924731</v>
      </c>
      <c r="H112" s="27"/>
    </row>
    <row r="113" spans="1:8" ht="75">
      <c r="A113" s="22" t="s">
        <v>221</v>
      </c>
      <c r="B113" s="20" t="s">
        <v>133</v>
      </c>
      <c r="C113" s="43" t="s">
        <v>185</v>
      </c>
      <c r="D113" s="43"/>
      <c r="E113" s="43">
        <v>58</v>
      </c>
      <c r="F113" s="45">
        <f>F114</f>
        <v>58</v>
      </c>
      <c r="G113" s="25">
        <f t="shared" si="1"/>
        <v>100</v>
      </c>
      <c r="H113" s="27"/>
    </row>
    <row r="114" spans="1:8" ht="56.25">
      <c r="A114" s="22"/>
      <c r="B114" s="20" t="s">
        <v>94</v>
      </c>
      <c r="C114" s="43" t="s">
        <v>185</v>
      </c>
      <c r="D114" s="43">
        <v>300</v>
      </c>
      <c r="E114" s="43">
        <v>58</v>
      </c>
      <c r="F114" s="45">
        <f>Ведомственная!I134</f>
        <v>58</v>
      </c>
      <c r="G114" s="25">
        <f t="shared" si="1"/>
        <v>100</v>
      </c>
      <c r="H114" s="27"/>
    </row>
    <row r="115" spans="1:8" ht="18.75">
      <c r="A115" s="28"/>
      <c r="B115" s="55"/>
      <c r="C115" s="28"/>
      <c r="D115" s="28"/>
      <c r="E115" s="28"/>
      <c r="F115" s="28"/>
      <c r="G115" s="56"/>
      <c r="H115" s="57"/>
    </row>
    <row r="116" spans="1:8" ht="57.75" customHeight="1">
      <c r="A116" s="63" t="s">
        <v>4</v>
      </c>
      <c r="B116" s="63"/>
      <c r="C116" s="28"/>
      <c r="D116" s="28"/>
      <c r="E116" s="28"/>
      <c r="F116" s="28"/>
      <c r="G116" s="64" t="s">
        <v>136</v>
      </c>
      <c r="H116" s="64"/>
    </row>
  </sheetData>
  <sheetProtection/>
  <mergeCells count="8">
    <mergeCell ref="F1:H1"/>
    <mergeCell ref="A3:H3"/>
    <mergeCell ref="A116:B116"/>
    <mergeCell ref="G116:H116"/>
    <mergeCell ref="F5:F6"/>
    <mergeCell ref="G5:G6"/>
    <mergeCell ref="H5:H6"/>
    <mergeCell ref="F2:H2"/>
  </mergeCells>
  <printOptions/>
  <pageMargins left="0.7874015748031497" right="0.1968503937007874" top="0.9055118110236221" bottom="0.7086614173228347" header="0.3937007874015748" footer="0.196850393700787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PageLayoutView="0" workbookViewId="0" topLeftCell="A1">
      <selection activeCell="H2" sqref="H2:J2"/>
    </sheetView>
  </sheetViews>
  <sheetFormatPr defaultColWidth="9.140625" defaultRowHeight="12.75"/>
  <cols>
    <col min="1" max="1" width="8.140625" style="6" bestFit="1" customWidth="1"/>
    <col min="2" max="2" width="48.421875" style="6" bestFit="1" customWidth="1"/>
    <col min="3" max="3" width="5.57421875" style="6" bestFit="1" customWidth="1"/>
    <col min="4" max="4" width="5.8515625" style="6" customWidth="1"/>
    <col min="5" max="5" width="6.57421875" style="6" customWidth="1"/>
    <col min="6" max="6" width="17.00390625" style="6" bestFit="1" customWidth="1"/>
    <col min="7" max="7" width="5.140625" style="6" bestFit="1" customWidth="1"/>
    <col min="8" max="8" width="13.140625" style="17" customWidth="1"/>
    <col min="9" max="9" width="12.28125" style="17" customWidth="1"/>
    <col min="10" max="10" width="14.28125" style="17" customWidth="1"/>
    <col min="11" max="11" width="18.8515625" style="6" customWidth="1"/>
    <col min="12" max="16384" width="9.140625" style="6" customWidth="1"/>
  </cols>
  <sheetData>
    <row r="1" spans="2:10" s="2" customFormat="1" ht="17.25" customHeight="1">
      <c r="B1" s="10"/>
      <c r="C1" s="5"/>
      <c r="D1" s="68"/>
      <c r="E1" s="68"/>
      <c r="F1" s="68"/>
      <c r="H1" s="68" t="s">
        <v>138</v>
      </c>
      <c r="I1" s="68"/>
      <c r="J1" s="68"/>
    </row>
    <row r="2" spans="2:10" s="2" customFormat="1" ht="98.25" customHeight="1">
      <c r="B2" s="10"/>
      <c r="C2" s="4"/>
      <c r="D2" s="67"/>
      <c r="E2" s="67"/>
      <c r="F2" s="67"/>
      <c r="H2" s="67" t="s">
        <v>224</v>
      </c>
      <c r="I2" s="67"/>
      <c r="J2" s="67"/>
    </row>
    <row r="3" spans="1:10" ht="34.5" customHeight="1">
      <c r="A3" s="62" t="s">
        <v>139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>
      <c r="A4" s="3"/>
      <c r="B4" s="11"/>
      <c r="C4" s="3"/>
      <c r="D4" s="1"/>
      <c r="E4" s="12"/>
      <c r="F4" s="69" t="s">
        <v>112</v>
      </c>
      <c r="G4" s="69"/>
      <c r="H4" s="69"/>
      <c r="I4" s="69"/>
      <c r="J4" s="69"/>
    </row>
    <row r="5" spans="1:10" ht="47.25">
      <c r="A5" s="31" t="s">
        <v>6</v>
      </c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31" t="s">
        <v>5</v>
      </c>
      <c r="I5" s="14" t="s">
        <v>137</v>
      </c>
      <c r="J5" s="14" t="s">
        <v>13</v>
      </c>
    </row>
    <row r="6" spans="1:10" ht="18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15">
        <v>9</v>
      </c>
      <c r="J6" s="15">
        <v>10</v>
      </c>
    </row>
    <row r="7" spans="1:11" ht="18.75">
      <c r="A7" s="32"/>
      <c r="B7" s="33" t="s">
        <v>14</v>
      </c>
      <c r="C7" s="23"/>
      <c r="D7" s="13"/>
      <c r="E7" s="13"/>
      <c r="F7" s="23"/>
      <c r="G7" s="23"/>
      <c r="H7" s="39">
        <v>55353.6</v>
      </c>
      <c r="I7" s="15">
        <f>I8</f>
        <v>54692.80000000001</v>
      </c>
      <c r="J7" s="16">
        <f>I7/H7*100</f>
        <v>98.80622037229739</v>
      </c>
      <c r="K7" s="7"/>
    </row>
    <row r="8" spans="1:10" ht="37.5">
      <c r="A8" s="32"/>
      <c r="B8" s="35" t="s">
        <v>15</v>
      </c>
      <c r="C8" s="23">
        <v>992</v>
      </c>
      <c r="D8" s="13"/>
      <c r="E8" s="13"/>
      <c r="F8" s="23"/>
      <c r="G8" s="23"/>
      <c r="H8" s="39">
        <v>55353.6</v>
      </c>
      <c r="I8" s="15">
        <f>I9+I54+I59+I64+I82+I103+I135+I142+I147+I124</f>
        <v>54692.80000000001</v>
      </c>
      <c r="J8" s="16">
        <f aca="true" t="shared" si="0" ref="J8:J71">I8/H8*100</f>
        <v>98.80622037229739</v>
      </c>
    </row>
    <row r="9" spans="1:10" ht="18.75">
      <c r="A9" s="34">
        <v>1</v>
      </c>
      <c r="B9" s="33" t="s">
        <v>16</v>
      </c>
      <c r="C9" s="23">
        <v>992</v>
      </c>
      <c r="D9" s="13" t="s">
        <v>102</v>
      </c>
      <c r="E9" s="13" t="s">
        <v>108</v>
      </c>
      <c r="F9" s="23"/>
      <c r="G9" s="23"/>
      <c r="H9" s="39">
        <v>13127.7</v>
      </c>
      <c r="I9" s="15">
        <f>I10+I15+I25+I30+I35</f>
        <v>13012.100000000002</v>
      </c>
      <c r="J9" s="16">
        <f t="shared" si="0"/>
        <v>99.1194192432795</v>
      </c>
    </row>
    <row r="10" spans="1:10" ht="75">
      <c r="A10" s="22"/>
      <c r="B10" s="24" t="s">
        <v>17</v>
      </c>
      <c r="C10" s="19">
        <v>992</v>
      </c>
      <c r="D10" s="8" t="s">
        <v>102</v>
      </c>
      <c r="E10" s="8" t="s">
        <v>103</v>
      </c>
      <c r="F10" s="19"/>
      <c r="G10" s="19"/>
      <c r="H10" s="40">
        <v>772.1</v>
      </c>
      <c r="I10" s="18">
        <f>I11</f>
        <v>772.1</v>
      </c>
      <c r="J10" s="16">
        <f t="shared" si="0"/>
        <v>100</v>
      </c>
    </row>
    <row r="11" spans="1:10" ht="75">
      <c r="A11" s="32"/>
      <c r="B11" s="24" t="s">
        <v>135</v>
      </c>
      <c r="C11" s="23">
        <v>992</v>
      </c>
      <c r="D11" s="13" t="s">
        <v>102</v>
      </c>
      <c r="E11" s="8" t="s">
        <v>103</v>
      </c>
      <c r="F11" s="23" t="s">
        <v>18</v>
      </c>
      <c r="G11" s="23"/>
      <c r="H11" s="39">
        <v>772.1</v>
      </c>
      <c r="I11" s="15">
        <f>I12</f>
        <v>772.1</v>
      </c>
      <c r="J11" s="16">
        <f t="shared" si="0"/>
        <v>100</v>
      </c>
    </row>
    <row r="12" spans="1:10" ht="56.25">
      <c r="A12" s="32"/>
      <c r="B12" s="24" t="s">
        <v>19</v>
      </c>
      <c r="C12" s="23">
        <v>992</v>
      </c>
      <c r="D12" s="8" t="s">
        <v>102</v>
      </c>
      <c r="E12" s="8" t="s">
        <v>103</v>
      </c>
      <c r="F12" s="23" t="s">
        <v>20</v>
      </c>
      <c r="G12" s="23"/>
      <c r="H12" s="39">
        <v>772.1</v>
      </c>
      <c r="I12" s="15">
        <f>I13</f>
        <v>772.1</v>
      </c>
      <c r="J12" s="16">
        <f t="shared" si="0"/>
        <v>100</v>
      </c>
    </row>
    <row r="13" spans="1:10" ht="37.5">
      <c r="A13" s="32"/>
      <c r="B13" s="24" t="s">
        <v>21</v>
      </c>
      <c r="C13" s="23">
        <v>992</v>
      </c>
      <c r="D13" s="13" t="s">
        <v>102</v>
      </c>
      <c r="E13" s="8" t="s">
        <v>103</v>
      </c>
      <c r="F13" s="23" t="s">
        <v>22</v>
      </c>
      <c r="G13" s="23"/>
      <c r="H13" s="39">
        <v>772.1</v>
      </c>
      <c r="I13" s="15">
        <f>I14</f>
        <v>772.1</v>
      </c>
      <c r="J13" s="16">
        <f t="shared" si="0"/>
        <v>100</v>
      </c>
    </row>
    <row r="14" spans="1:10" ht="131.25">
      <c r="A14" s="32"/>
      <c r="B14" s="24" t="s">
        <v>23</v>
      </c>
      <c r="C14" s="23">
        <v>992</v>
      </c>
      <c r="D14" s="8" t="s">
        <v>102</v>
      </c>
      <c r="E14" s="8" t="s">
        <v>103</v>
      </c>
      <c r="F14" s="23" t="s">
        <v>22</v>
      </c>
      <c r="G14" s="23">
        <v>100</v>
      </c>
      <c r="H14" s="39">
        <v>772.1</v>
      </c>
      <c r="I14" s="15">
        <v>772.1</v>
      </c>
      <c r="J14" s="16">
        <f t="shared" si="0"/>
        <v>100</v>
      </c>
    </row>
    <row r="15" spans="1:10" ht="112.5">
      <c r="A15" s="32"/>
      <c r="B15" s="24" t="s">
        <v>24</v>
      </c>
      <c r="C15" s="23">
        <v>992</v>
      </c>
      <c r="D15" s="13" t="s">
        <v>102</v>
      </c>
      <c r="E15" s="13" t="s">
        <v>105</v>
      </c>
      <c r="F15" s="23"/>
      <c r="G15" s="23"/>
      <c r="H15" s="39">
        <v>6532.6</v>
      </c>
      <c r="I15" s="15">
        <f>I16+I22</f>
        <v>6525.1</v>
      </c>
      <c r="J15" s="16">
        <f t="shared" si="0"/>
        <v>99.88519119493004</v>
      </c>
    </row>
    <row r="16" spans="1:10" ht="75">
      <c r="A16" s="32"/>
      <c r="B16" s="35" t="s">
        <v>25</v>
      </c>
      <c r="C16" s="23">
        <v>992</v>
      </c>
      <c r="D16" s="8" t="s">
        <v>102</v>
      </c>
      <c r="E16" s="13" t="s">
        <v>105</v>
      </c>
      <c r="F16" s="23" t="s">
        <v>26</v>
      </c>
      <c r="G16" s="23"/>
      <c r="H16" s="39">
        <v>6525</v>
      </c>
      <c r="I16" s="15">
        <f>I17</f>
        <v>6517.5</v>
      </c>
      <c r="J16" s="16">
        <f t="shared" si="0"/>
        <v>99.88505747126437</v>
      </c>
    </row>
    <row r="17" spans="1:10" ht="75">
      <c r="A17" s="32"/>
      <c r="B17" s="35" t="s">
        <v>27</v>
      </c>
      <c r="C17" s="23">
        <v>992</v>
      </c>
      <c r="D17" s="13" t="s">
        <v>102</v>
      </c>
      <c r="E17" s="13" t="s">
        <v>105</v>
      </c>
      <c r="F17" s="23" t="s">
        <v>28</v>
      </c>
      <c r="G17" s="23"/>
      <c r="H17" s="39">
        <v>6525</v>
      </c>
      <c r="I17" s="15">
        <f>I18</f>
        <v>6517.5</v>
      </c>
      <c r="J17" s="16">
        <f t="shared" si="0"/>
        <v>99.88505747126437</v>
      </c>
    </row>
    <row r="18" spans="1:10" ht="37.5">
      <c r="A18" s="32"/>
      <c r="B18" s="24" t="s">
        <v>21</v>
      </c>
      <c r="C18" s="23">
        <v>992</v>
      </c>
      <c r="D18" s="8" t="s">
        <v>102</v>
      </c>
      <c r="E18" s="13" t="s">
        <v>105</v>
      </c>
      <c r="F18" s="23" t="s">
        <v>29</v>
      </c>
      <c r="G18" s="23"/>
      <c r="H18" s="39">
        <v>6525</v>
      </c>
      <c r="I18" s="15">
        <f>I19+I20+I21</f>
        <v>6517.5</v>
      </c>
      <c r="J18" s="16">
        <f t="shared" si="0"/>
        <v>99.88505747126437</v>
      </c>
    </row>
    <row r="19" spans="1:10" ht="131.25">
      <c r="A19" s="32"/>
      <c r="B19" s="24" t="s">
        <v>23</v>
      </c>
      <c r="C19" s="23">
        <v>992</v>
      </c>
      <c r="D19" s="13" t="s">
        <v>102</v>
      </c>
      <c r="E19" s="13" t="s">
        <v>105</v>
      </c>
      <c r="F19" s="23" t="s">
        <v>29</v>
      </c>
      <c r="G19" s="23">
        <v>100</v>
      </c>
      <c r="H19" s="39">
        <v>5365</v>
      </c>
      <c r="I19" s="15">
        <v>5365</v>
      </c>
      <c r="J19" s="16">
        <f t="shared" si="0"/>
        <v>100</v>
      </c>
    </row>
    <row r="20" spans="1:10" ht="56.25">
      <c r="A20" s="32"/>
      <c r="B20" s="35" t="s">
        <v>30</v>
      </c>
      <c r="C20" s="23">
        <v>992</v>
      </c>
      <c r="D20" s="8" t="s">
        <v>102</v>
      </c>
      <c r="E20" s="13" t="s">
        <v>105</v>
      </c>
      <c r="F20" s="23" t="s">
        <v>29</v>
      </c>
      <c r="G20" s="23">
        <v>200</v>
      </c>
      <c r="H20" s="39">
        <v>1084</v>
      </c>
      <c r="I20" s="15">
        <v>1079.1</v>
      </c>
      <c r="J20" s="16">
        <f t="shared" si="0"/>
        <v>99.54797047970479</v>
      </c>
    </row>
    <row r="21" spans="1:10" ht="18.75">
      <c r="A21" s="32"/>
      <c r="B21" s="33" t="s">
        <v>31</v>
      </c>
      <c r="C21" s="23">
        <v>992</v>
      </c>
      <c r="D21" s="13" t="s">
        <v>102</v>
      </c>
      <c r="E21" s="13" t="s">
        <v>105</v>
      </c>
      <c r="F21" s="23" t="s">
        <v>29</v>
      </c>
      <c r="G21" s="23">
        <v>800</v>
      </c>
      <c r="H21" s="39">
        <v>76</v>
      </c>
      <c r="I21" s="15">
        <v>73.4</v>
      </c>
      <c r="J21" s="16">
        <f t="shared" si="0"/>
        <v>96.57894736842107</v>
      </c>
    </row>
    <row r="22" spans="1:10" ht="18.75">
      <c r="A22" s="32"/>
      <c r="B22" s="33" t="s">
        <v>32</v>
      </c>
      <c r="C22" s="23">
        <v>992</v>
      </c>
      <c r="D22" s="8" t="s">
        <v>102</v>
      </c>
      <c r="E22" s="13" t="s">
        <v>105</v>
      </c>
      <c r="F22" s="23" t="s">
        <v>33</v>
      </c>
      <c r="G22" s="23"/>
      <c r="H22" s="39">
        <v>7.6</v>
      </c>
      <c r="I22" s="15">
        <f>I23</f>
        <v>7.6</v>
      </c>
      <c r="J22" s="16">
        <f t="shared" si="0"/>
        <v>100</v>
      </c>
    </row>
    <row r="23" spans="1:10" ht="93.75">
      <c r="A23" s="32"/>
      <c r="B23" s="35" t="s">
        <v>34</v>
      </c>
      <c r="C23" s="23">
        <v>992</v>
      </c>
      <c r="D23" s="13" t="s">
        <v>102</v>
      </c>
      <c r="E23" s="13" t="s">
        <v>105</v>
      </c>
      <c r="F23" s="23" t="s">
        <v>35</v>
      </c>
      <c r="G23" s="23"/>
      <c r="H23" s="39">
        <v>7.6</v>
      </c>
      <c r="I23" s="15">
        <f>I24</f>
        <v>7.6</v>
      </c>
      <c r="J23" s="16">
        <f t="shared" si="0"/>
        <v>100</v>
      </c>
    </row>
    <row r="24" spans="1:10" ht="56.25">
      <c r="A24" s="32"/>
      <c r="B24" s="35" t="s">
        <v>30</v>
      </c>
      <c r="C24" s="23">
        <v>992</v>
      </c>
      <c r="D24" s="8" t="s">
        <v>102</v>
      </c>
      <c r="E24" s="13" t="s">
        <v>105</v>
      </c>
      <c r="F24" s="23" t="s">
        <v>35</v>
      </c>
      <c r="G24" s="23">
        <v>200</v>
      </c>
      <c r="H24" s="39">
        <v>7.6</v>
      </c>
      <c r="I24" s="15">
        <v>7.6</v>
      </c>
      <c r="J24" s="16">
        <f t="shared" si="0"/>
        <v>100</v>
      </c>
    </row>
    <row r="25" spans="1:10" ht="93.75">
      <c r="A25" s="32"/>
      <c r="B25" s="24" t="s">
        <v>36</v>
      </c>
      <c r="C25" s="23">
        <v>992</v>
      </c>
      <c r="D25" s="13" t="s">
        <v>102</v>
      </c>
      <c r="E25" s="13" t="s">
        <v>110</v>
      </c>
      <c r="F25" s="23"/>
      <c r="G25" s="23"/>
      <c r="H25" s="39">
        <v>260</v>
      </c>
      <c r="I25" s="15">
        <f>I26</f>
        <v>260</v>
      </c>
      <c r="J25" s="16">
        <f t="shared" si="0"/>
        <v>100</v>
      </c>
    </row>
    <row r="26" spans="1:10" ht="37.5">
      <c r="A26" s="32"/>
      <c r="B26" s="35" t="s">
        <v>37</v>
      </c>
      <c r="C26" s="23">
        <v>992</v>
      </c>
      <c r="D26" s="8" t="s">
        <v>102</v>
      </c>
      <c r="E26" s="13" t="s">
        <v>110</v>
      </c>
      <c r="F26" s="23" t="s">
        <v>38</v>
      </c>
      <c r="G26" s="23"/>
      <c r="H26" s="39">
        <v>260</v>
      </c>
      <c r="I26" s="15">
        <f>I27</f>
        <v>260</v>
      </c>
      <c r="J26" s="16">
        <f t="shared" si="0"/>
        <v>100</v>
      </c>
    </row>
    <row r="27" spans="1:10" ht="93.75">
      <c r="A27" s="32"/>
      <c r="B27" s="35" t="s">
        <v>39</v>
      </c>
      <c r="C27" s="23">
        <v>992</v>
      </c>
      <c r="D27" s="13" t="s">
        <v>102</v>
      </c>
      <c r="E27" s="13" t="s">
        <v>110</v>
      </c>
      <c r="F27" s="23" t="s">
        <v>40</v>
      </c>
      <c r="G27" s="23"/>
      <c r="H27" s="39">
        <v>260</v>
      </c>
      <c r="I27" s="15">
        <f>I28</f>
        <v>260</v>
      </c>
      <c r="J27" s="16">
        <f t="shared" si="0"/>
        <v>100</v>
      </c>
    </row>
    <row r="28" spans="1:10" ht="37.5">
      <c r="A28" s="32"/>
      <c r="B28" s="24" t="s">
        <v>21</v>
      </c>
      <c r="C28" s="23">
        <v>992</v>
      </c>
      <c r="D28" s="8" t="s">
        <v>102</v>
      </c>
      <c r="E28" s="13" t="s">
        <v>110</v>
      </c>
      <c r="F28" s="23" t="s">
        <v>41</v>
      </c>
      <c r="G28" s="23"/>
      <c r="H28" s="39">
        <v>260</v>
      </c>
      <c r="I28" s="15">
        <f>I29</f>
        <v>260</v>
      </c>
      <c r="J28" s="16">
        <f t="shared" si="0"/>
        <v>100</v>
      </c>
    </row>
    <row r="29" spans="1:10" ht="18.75">
      <c r="A29" s="32"/>
      <c r="B29" s="33" t="s">
        <v>42</v>
      </c>
      <c r="C29" s="23">
        <v>992</v>
      </c>
      <c r="D29" s="13" t="s">
        <v>102</v>
      </c>
      <c r="E29" s="13" t="s">
        <v>110</v>
      </c>
      <c r="F29" s="23" t="s">
        <v>41</v>
      </c>
      <c r="G29" s="23">
        <v>500</v>
      </c>
      <c r="H29" s="39">
        <v>260</v>
      </c>
      <c r="I29" s="15">
        <v>260</v>
      </c>
      <c r="J29" s="16">
        <f t="shared" si="0"/>
        <v>100</v>
      </c>
    </row>
    <row r="30" spans="1:10" ht="18.75">
      <c r="A30" s="32"/>
      <c r="B30" s="33" t="s">
        <v>43</v>
      </c>
      <c r="C30" s="23">
        <v>992</v>
      </c>
      <c r="D30" s="8" t="s">
        <v>102</v>
      </c>
      <c r="E30" s="13">
        <v>11</v>
      </c>
      <c r="F30" s="23"/>
      <c r="G30" s="23"/>
      <c r="H30" s="39">
        <v>100</v>
      </c>
      <c r="I30" s="15">
        <f>I31</f>
        <v>0</v>
      </c>
      <c r="J30" s="16">
        <f t="shared" si="0"/>
        <v>0</v>
      </c>
    </row>
    <row r="31" spans="1:10" ht="75">
      <c r="A31" s="32"/>
      <c r="B31" s="35" t="s">
        <v>25</v>
      </c>
      <c r="C31" s="23">
        <v>992</v>
      </c>
      <c r="D31" s="13" t="s">
        <v>102</v>
      </c>
      <c r="E31" s="13">
        <v>11</v>
      </c>
      <c r="F31" s="23" t="s">
        <v>26</v>
      </c>
      <c r="G31" s="23"/>
      <c r="H31" s="39">
        <v>100</v>
      </c>
      <c r="I31" s="15">
        <f>I32</f>
        <v>0</v>
      </c>
      <c r="J31" s="16">
        <f t="shared" si="0"/>
        <v>0</v>
      </c>
    </row>
    <row r="32" spans="1:10" ht="37.5">
      <c r="A32" s="32"/>
      <c r="B32" s="35" t="s">
        <v>44</v>
      </c>
      <c r="C32" s="23">
        <v>992</v>
      </c>
      <c r="D32" s="8" t="s">
        <v>102</v>
      </c>
      <c r="E32" s="13">
        <v>11</v>
      </c>
      <c r="F32" s="23" t="s">
        <v>45</v>
      </c>
      <c r="G32" s="23"/>
      <c r="H32" s="39">
        <v>100</v>
      </c>
      <c r="I32" s="15">
        <f>I33</f>
        <v>0</v>
      </c>
      <c r="J32" s="16">
        <f t="shared" si="0"/>
        <v>0</v>
      </c>
    </row>
    <row r="33" spans="1:10" ht="37.5">
      <c r="A33" s="32"/>
      <c r="B33" s="35" t="s">
        <v>46</v>
      </c>
      <c r="C33" s="23">
        <v>992</v>
      </c>
      <c r="D33" s="13" t="s">
        <v>102</v>
      </c>
      <c r="E33" s="13">
        <v>11</v>
      </c>
      <c r="F33" s="23" t="s">
        <v>47</v>
      </c>
      <c r="G33" s="23"/>
      <c r="H33" s="39">
        <v>100</v>
      </c>
      <c r="I33" s="15">
        <f>I34</f>
        <v>0</v>
      </c>
      <c r="J33" s="16">
        <f t="shared" si="0"/>
        <v>0</v>
      </c>
    </row>
    <row r="34" spans="1:10" ht="18.75">
      <c r="A34" s="32"/>
      <c r="B34" s="33" t="s">
        <v>31</v>
      </c>
      <c r="C34" s="23">
        <v>992</v>
      </c>
      <c r="D34" s="8" t="s">
        <v>102</v>
      </c>
      <c r="E34" s="13">
        <v>11</v>
      </c>
      <c r="F34" s="23" t="s">
        <v>47</v>
      </c>
      <c r="G34" s="23">
        <v>800</v>
      </c>
      <c r="H34" s="39">
        <v>100</v>
      </c>
      <c r="I34" s="15">
        <v>0</v>
      </c>
      <c r="J34" s="16">
        <f t="shared" si="0"/>
        <v>0</v>
      </c>
    </row>
    <row r="35" spans="1:10" ht="37.5">
      <c r="A35" s="32"/>
      <c r="B35" s="35" t="s">
        <v>48</v>
      </c>
      <c r="C35" s="23">
        <v>992</v>
      </c>
      <c r="D35" s="13" t="s">
        <v>102</v>
      </c>
      <c r="E35" s="13">
        <v>13</v>
      </c>
      <c r="F35" s="23"/>
      <c r="G35" s="23"/>
      <c r="H35" s="39">
        <v>5463</v>
      </c>
      <c r="I35" s="15">
        <f>I36+I43+I39</f>
        <v>5454.900000000001</v>
      </c>
      <c r="J35" s="16">
        <f t="shared" si="0"/>
        <v>99.8517298187809</v>
      </c>
    </row>
    <row r="36" spans="1:10" ht="112.5">
      <c r="A36" s="32"/>
      <c r="B36" s="35" t="s">
        <v>140</v>
      </c>
      <c r="C36" s="23">
        <v>992</v>
      </c>
      <c r="D36" s="8" t="s">
        <v>102</v>
      </c>
      <c r="E36" s="13">
        <v>13</v>
      </c>
      <c r="F36" s="23" t="s">
        <v>49</v>
      </c>
      <c r="G36" s="23"/>
      <c r="H36" s="39">
        <v>182.4</v>
      </c>
      <c r="I36" s="15">
        <f>I37</f>
        <v>182.3</v>
      </c>
      <c r="J36" s="16">
        <f t="shared" si="0"/>
        <v>99.9451754385965</v>
      </c>
    </row>
    <row r="37" spans="1:10" ht="18.75">
      <c r="A37" s="36"/>
      <c r="B37" s="35" t="s">
        <v>50</v>
      </c>
      <c r="C37" s="23">
        <v>992</v>
      </c>
      <c r="D37" s="13" t="s">
        <v>102</v>
      </c>
      <c r="E37" s="13">
        <v>13</v>
      </c>
      <c r="F37" s="23" t="s">
        <v>114</v>
      </c>
      <c r="G37" s="36"/>
      <c r="H37" s="39">
        <v>182.4</v>
      </c>
      <c r="I37" s="15">
        <f>I38</f>
        <v>182.3</v>
      </c>
      <c r="J37" s="16">
        <f t="shared" si="0"/>
        <v>99.9451754385965</v>
      </c>
    </row>
    <row r="38" spans="1:10" ht="56.25">
      <c r="A38" s="32"/>
      <c r="B38" s="35" t="s">
        <v>30</v>
      </c>
      <c r="C38" s="23">
        <v>992</v>
      </c>
      <c r="D38" s="8" t="s">
        <v>102</v>
      </c>
      <c r="E38" s="13">
        <v>13</v>
      </c>
      <c r="F38" s="23" t="s">
        <v>114</v>
      </c>
      <c r="G38" s="23">
        <v>200</v>
      </c>
      <c r="H38" s="39">
        <v>182.4</v>
      </c>
      <c r="I38" s="15">
        <v>182.3</v>
      </c>
      <c r="J38" s="16">
        <f t="shared" si="0"/>
        <v>99.9451754385965</v>
      </c>
    </row>
    <row r="39" spans="1:10" ht="37.5">
      <c r="A39" s="32"/>
      <c r="B39" s="20" t="s">
        <v>141</v>
      </c>
      <c r="C39" s="19">
        <v>992</v>
      </c>
      <c r="D39" s="13" t="s">
        <v>102</v>
      </c>
      <c r="E39" s="8">
        <v>13</v>
      </c>
      <c r="F39" s="22" t="s">
        <v>142</v>
      </c>
      <c r="G39" s="23"/>
      <c r="H39" s="39">
        <v>201.6</v>
      </c>
      <c r="I39" s="15">
        <f>I40</f>
        <v>201.6</v>
      </c>
      <c r="J39" s="16">
        <f t="shared" si="0"/>
        <v>100</v>
      </c>
    </row>
    <row r="40" spans="1:10" ht="18.75">
      <c r="A40" s="32"/>
      <c r="B40" s="20" t="s">
        <v>143</v>
      </c>
      <c r="C40" s="19">
        <v>992</v>
      </c>
      <c r="D40" s="8" t="s">
        <v>102</v>
      </c>
      <c r="E40" s="8">
        <v>13</v>
      </c>
      <c r="F40" s="22" t="s">
        <v>144</v>
      </c>
      <c r="G40" s="23"/>
      <c r="H40" s="39">
        <v>201.6</v>
      </c>
      <c r="I40" s="15">
        <f>I41</f>
        <v>201.6</v>
      </c>
      <c r="J40" s="16">
        <f t="shared" si="0"/>
        <v>100</v>
      </c>
    </row>
    <row r="41" spans="1:10" ht="56.25">
      <c r="A41" s="32"/>
      <c r="B41" s="35" t="s">
        <v>145</v>
      </c>
      <c r="C41" s="23">
        <v>992</v>
      </c>
      <c r="D41" s="13" t="s">
        <v>102</v>
      </c>
      <c r="E41" s="13">
        <v>13</v>
      </c>
      <c r="F41" s="23" t="s">
        <v>146</v>
      </c>
      <c r="G41" s="23"/>
      <c r="H41" s="39">
        <v>201.6</v>
      </c>
      <c r="I41" s="15">
        <f>I42</f>
        <v>201.6</v>
      </c>
      <c r="J41" s="16">
        <f t="shared" si="0"/>
        <v>100</v>
      </c>
    </row>
    <row r="42" spans="1:10" ht="131.25">
      <c r="A42" s="32"/>
      <c r="B42" s="24" t="s">
        <v>23</v>
      </c>
      <c r="C42" s="23">
        <v>992</v>
      </c>
      <c r="D42" s="8" t="s">
        <v>102</v>
      </c>
      <c r="E42" s="13">
        <v>13</v>
      </c>
      <c r="F42" s="23" t="s">
        <v>146</v>
      </c>
      <c r="G42" s="23">
        <v>100</v>
      </c>
      <c r="H42" s="39">
        <v>201.6</v>
      </c>
      <c r="I42" s="15">
        <v>201.6</v>
      </c>
      <c r="J42" s="16">
        <f t="shared" si="0"/>
        <v>100</v>
      </c>
    </row>
    <row r="43" spans="1:10" ht="93.75">
      <c r="A43" s="32"/>
      <c r="B43" s="35" t="s">
        <v>52</v>
      </c>
      <c r="C43" s="23">
        <v>992</v>
      </c>
      <c r="D43" s="13" t="s">
        <v>102</v>
      </c>
      <c r="E43" s="13">
        <v>13</v>
      </c>
      <c r="F43" s="23" t="s">
        <v>26</v>
      </c>
      <c r="G43" s="23"/>
      <c r="H43" s="39">
        <f>H44+H49</f>
        <v>5079</v>
      </c>
      <c r="I43" s="15">
        <f>I44+I49</f>
        <v>5071</v>
      </c>
      <c r="J43" s="16">
        <f t="shared" si="0"/>
        <v>99.84248867887379</v>
      </c>
    </row>
    <row r="44" spans="1:10" ht="56.25">
      <c r="A44" s="32"/>
      <c r="B44" s="35" t="s">
        <v>53</v>
      </c>
      <c r="C44" s="23">
        <v>992</v>
      </c>
      <c r="D44" s="8" t="s">
        <v>102</v>
      </c>
      <c r="E44" s="13">
        <v>13</v>
      </c>
      <c r="F44" s="23" t="s">
        <v>54</v>
      </c>
      <c r="G44" s="23"/>
      <c r="H44" s="39">
        <f>H45</f>
        <v>3219</v>
      </c>
      <c r="I44" s="15">
        <f>I45</f>
        <v>3216.1</v>
      </c>
      <c r="J44" s="16">
        <f t="shared" si="0"/>
        <v>99.90990990990991</v>
      </c>
    </row>
    <row r="45" spans="1:10" ht="75">
      <c r="A45" s="32"/>
      <c r="B45" s="35" t="s">
        <v>55</v>
      </c>
      <c r="C45" s="23">
        <v>992</v>
      </c>
      <c r="D45" s="13" t="s">
        <v>102</v>
      </c>
      <c r="E45" s="13">
        <v>13</v>
      </c>
      <c r="F45" s="23" t="s">
        <v>56</v>
      </c>
      <c r="G45" s="23"/>
      <c r="H45" s="39">
        <f>H46+H47+H48</f>
        <v>3219</v>
      </c>
      <c r="I45" s="15">
        <f>I46+I47+I48</f>
        <v>3216.1</v>
      </c>
      <c r="J45" s="16">
        <f t="shared" si="0"/>
        <v>99.90990990990991</v>
      </c>
    </row>
    <row r="46" spans="1:10" ht="131.25">
      <c r="A46" s="32"/>
      <c r="B46" s="24" t="s">
        <v>23</v>
      </c>
      <c r="C46" s="23">
        <v>992</v>
      </c>
      <c r="D46" s="8" t="s">
        <v>102</v>
      </c>
      <c r="E46" s="13">
        <v>13</v>
      </c>
      <c r="F46" s="23" t="s">
        <v>56</v>
      </c>
      <c r="G46" s="23">
        <v>100</v>
      </c>
      <c r="H46" s="39">
        <v>2584</v>
      </c>
      <c r="I46" s="15">
        <v>2584</v>
      </c>
      <c r="J46" s="16">
        <f t="shared" si="0"/>
        <v>100</v>
      </c>
    </row>
    <row r="47" spans="1:10" ht="56.25">
      <c r="A47" s="32"/>
      <c r="B47" s="35" t="s">
        <v>30</v>
      </c>
      <c r="C47" s="23">
        <v>992</v>
      </c>
      <c r="D47" s="13" t="s">
        <v>102</v>
      </c>
      <c r="E47" s="13">
        <v>13</v>
      </c>
      <c r="F47" s="23" t="s">
        <v>56</v>
      </c>
      <c r="G47" s="23">
        <v>200</v>
      </c>
      <c r="H47" s="39">
        <v>613</v>
      </c>
      <c r="I47" s="15">
        <v>611</v>
      </c>
      <c r="J47" s="16">
        <f t="shared" si="0"/>
        <v>99.673735725938</v>
      </c>
    </row>
    <row r="48" spans="1:10" ht="18.75">
      <c r="A48" s="32"/>
      <c r="B48" s="33" t="s">
        <v>31</v>
      </c>
      <c r="C48" s="23">
        <v>992</v>
      </c>
      <c r="D48" s="8" t="s">
        <v>102</v>
      </c>
      <c r="E48" s="13">
        <v>13</v>
      </c>
      <c r="F48" s="23" t="s">
        <v>56</v>
      </c>
      <c r="G48" s="23">
        <v>800</v>
      </c>
      <c r="H48" s="39">
        <v>22</v>
      </c>
      <c r="I48" s="15">
        <v>21.1</v>
      </c>
      <c r="J48" s="16">
        <f t="shared" si="0"/>
        <v>95.9090909090909</v>
      </c>
    </row>
    <row r="49" spans="1:10" ht="37.5">
      <c r="A49" s="32"/>
      <c r="B49" s="35" t="s">
        <v>57</v>
      </c>
      <c r="C49" s="23">
        <v>992</v>
      </c>
      <c r="D49" s="13" t="s">
        <v>102</v>
      </c>
      <c r="E49" s="13">
        <v>13</v>
      </c>
      <c r="F49" s="23" t="s">
        <v>58</v>
      </c>
      <c r="G49" s="23"/>
      <c r="H49" s="39">
        <f>H50</f>
        <v>1860</v>
      </c>
      <c r="I49" s="15">
        <f>I50</f>
        <v>1854.9</v>
      </c>
      <c r="J49" s="16">
        <f t="shared" si="0"/>
        <v>99.72580645161291</v>
      </c>
    </row>
    <row r="50" spans="1:10" ht="75">
      <c r="A50" s="32"/>
      <c r="B50" s="35" t="s">
        <v>59</v>
      </c>
      <c r="C50" s="23">
        <v>992</v>
      </c>
      <c r="D50" s="8" t="s">
        <v>102</v>
      </c>
      <c r="E50" s="13">
        <v>13</v>
      </c>
      <c r="F50" s="23" t="s">
        <v>60</v>
      </c>
      <c r="G50" s="23"/>
      <c r="H50" s="39">
        <f>H51+H52+H53</f>
        <v>1860</v>
      </c>
      <c r="I50" s="15">
        <f>I51+I52+I53</f>
        <v>1854.9</v>
      </c>
      <c r="J50" s="16">
        <f t="shared" si="0"/>
        <v>99.72580645161291</v>
      </c>
    </row>
    <row r="51" spans="1:10" ht="131.25">
      <c r="A51" s="32"/>
      <c r="B51" s="24" t="s">
        <v>23</v>
      </c>
      <c r="C51" s="23">
        <v>992</v>
      </c>
      <c r="D51" s="13" t="s">
        <v>102</v>
      </c>
      <c r="E51" s="13">
        <v>13</v>
      </c>
      <c r="F51" s="23" t="s">
        <v>60</v>
      </c>
      <c r="G51" s="23">
        <v>100</v>
      </c>
      <c r="H51" s="39">
        <v>1366</v>
      </c>
      <c r="I51" s="15">
        <v>1366</v>
      </c>
      <c r="J51" s="16">
        <f t="shared" si="0"/>
        <v>100</v>
      </c>
    </row>
    <row r="52" spans="1:10" ht="56.25">
      <c r="A52" s="32"/>
      <c r="B52" s="35" t="s">
        <v>30</v>
      </c>
      <c r="C52" s="23">
        <v>992</v>
      </c>
      <c r="D52" s="8" t="s">
        <v>102</v>
      </c>
      <c r="E52" s="13">
        <v>13</v>
      </c>
      <c r="F52" s="23" t="s">
        <v>60</v>
      </c>
      <c r="G52" s="23">
        <v>200</v>
      </c>
      <c r="H52" s="39">
        <v>489</v>
      </c>
      <c r="I52" s="15">
        <v>488.4</v>
      </c>
      <c r="J52" s="16">
        <f t="shared" si="0"/>
        <v>99.87730061349693</v>
      </c>
    </row>
    <row r="53" spans="1:10" ht="18.75">
      <c r="A53" s="32"/>
      <c r="B53" s="33" t="s">
        <v>31</v>
      </c>
      <c r="C53" s="23">
        <v>992</v>
      </c>
      <c r="D53" s="13" t="s">
        <v>102</v>
      </c>
      <c r="E53" s="13">
        <v>13</v>
      </c>
      <c r="F53" s="23" t="s">
        <v>60</v>
      </c>
      <c r="G53" s="23">
        <v>800</v>
      </c>
      <c r="H53" s="39">
        <v>5</v>
      </c>
      <c r="I53" s="15">
        <v>0.5</v>
      </c>
      <c r="J53" s="16">
        <f t="shared" si="0"/>
        <v>10</v>
      </c>
    </row>
    <row r="54" spans="1:10" ht="18.75">
      <c r="A54" s="34">
        <v>2</v>
      </c>
      <c r="B54" s="33" t="s">
        <v>61</v>
      </c>
      <c r="C54" s="23">
        <v>992</v>
      </c>
      <c r="D54" s="13" t="s">
        <v>103</v>
      </c>
      <c r="E54" s="13" t="s">
        <v>108</v>
      </c>
      <c r="F54" s="23"/>
      <c r="G54" s="23"/>
      <c r="H54" s="39">
        <v>603.2</v>
      </c>
      <c r="I54" s="15">
        <f>I55</f>
        <v>603.2</v>
      </c>
      <c r="J54" s="16">
        <f t="shared" si="0"/>
        <v>100</v>
      </c>
    </row>
    <row r="55" spans="1:10" ht="37.5">
      <c r="A55" s="32"/>
      <c r="B55" s="35" t="s">
        <v>62</v>
      </c>
      <c r="C55" s="23">
        <v>992</v>
      </c>
      <c r="D55" s="13" t="s">
        <v>103</v>
      </c>
      <c r="E55" s="13" t="s">
        <v>104</v>
      </c>
      <c r="F55" s="23"/>
      <c r="G55" s="23"/>
      <c r="H55" s="39">
        <v>603.2</v>
      </c>
      <c r="I55" s="15">
        <f>I56</f>
        <v>603.2</v>
      </c>
      <c r="J55" s="16">
        <f t="shared" si="0"/>
        <v>100</v>
      </c>
    </row>
    <row r="56" spans="1:10" ht="56.25">
      <c r="A56" s="32"/>
      <c r="B56" s="35" t="s">
        <v>63</v>
      </c>
      <c r="C56" s="23">
        <v>992</v>
      </c>
      <c r="D56" s="13" t="s">
        <v>103</v>
      </c>
      <c r="E56" s="13" t="s">
        <v>104</v>
      </c>
      <c r="F56" s="23" t="s">
        <v>64</v>
      </c>
      <c r="G56" s="23"/>
      <c r="H56" s="39" t="s">
        <v>147</v>
      </c>
      <c r="I56" s="15">
        <f>I57</f>
        <v>603.2</v>
      </c>
      <c r="J56" s="16">
        <v>100</v>
      </c>
    </row>
    <row r="57" spans="1:10" ht="56.25">
      <c r="A57" s="32"/>
      <c r="B57" s="35" t="s">
        <v>63</v>
      </c>
      <c r="C57" s="23">
        <v>992</v>
      </c>
      <c r="D57" s="13" t="s">
        <v>103</v>
      </c>
      <c r="E57" s="13" t="s">
        <v>104</v>
      </c>
      <c r="F57" s="23" t="s">
        <v>65</v>
      </c>
      <c r="G57" s="23"/>
      <c r="H57" s="39" t="s">
        <v>147</v>
      </c>
      <c r="I57" s="15">
        <f>I58</f>
        <v>603.2</v>
      </c>
      <c r="J57" s="16">
        <v>100</v>
      </c>
    </row>
    <row r="58" spans="1:10" ht="131.25">
      <c r="A58" s="32"/>
      <c r="B58" s="24" t="s">
        <v>23</v>
      </c>
      <c r="C58" s="23">
        <v>992</v>
      </c>
      <c r="D58" s="13" t="s">
        <v>103</v>
      </c>
      <c r="E58" s="13" t="s">
        <v>104</v>
      </c>
      <c r="F58" s="23" t="s">
        <v>65</v>
      </c>
      <c r="G58" s="23">
        <v>100</v>
      </c>
      <c r="H58" s="39">
        <v>603.2</v>
      </c>
      <c r="I58" s="15">
        <v>603.2</v>
      </c>
      <c r="J58" s="16">
        <f t="shared" si="0"/>
        <v>100</v>
      </c>
    </row>
    <row r="59" spans="1:10" ht="37.5">
      <c r="A59" s="34">
        <v>3</v>
      </c>
      <c r="B59" s="35" t="s">
        <v>66</v>
      </c>
      <c r="C59" s="23">
        <v>992</v>
      </c>
      <c r="D59" s="13" t="s">
        <v>104</v>
      </c>
      <c r="E59" s="13" t="s">
        <v>108</v>
      </c>
      <c r="F59" s="23"/>
      <c r="G59" s="23"/>
      <c r="H59" s="39">
        <v>50</v>
      </c>
      <c r="I59" s="15">
        <f>I60</f>
        <v>49.9</v>
      </c>
      <c r="J59" s="16">
        <f t="shared" si="0"/>
        <v>99.8</v>
      </c>
    </row>
    <row r="60" spans="1:10" ht="75">
      <c r="A60" s="32"/>
      <c r="B60" s="35" t="s">
        <v>67</v>
      </c>
      <c r="C60" s="23">
        <v>992</v>
      </c>
      <c r="D60" s="13" t="s">
        <v>104</v>
      </c>
      <c r="E60" s="13" t="s">
        <v>109</v>
      </c>
      <c r="F60" s="23"/>
      <c r="G60" s="23"/>
      <c r="H60" s="39">
        <v>50</v>
      </c>
      <c r="I60" s="15">
        <f>I61</f>
        <v>49.9</v>
      </c>
      <c r="J60" s="16">
        <f t="shared" si="0"/>
        <v>99.8</v>
      </c>
    </row>
    <row r="61" spans="1:10" ht="93.75">
      <c r="A61" s="32"/>
      <c r="B61" s="35" t="s">
        <v>148</v>
      </c>
      <c r="C61" s="23">
        <v>992</v>
      </c>
      <c r="D61" s="13" t="s">
        <v>104</v>
      </c>
      <c r="E61" s="13" t="s">
        <v>109</v>
      </c>
      <c r="F61" s="23" t="s">
        <v>51</v>
      </c>
      <c r="G61" s="23"/>
      <c r="H61" s="39">
        <v>50</v>
      </c>
      <c r="I61" s="15">
        <f>I62</f>
        <v>49.9</v>
      </c>
      <c r="J61" s="16">
        <f t="shared" si="0"/>
        <v>99.8</v>
      </c>
    </row>
    <row r="62" spans="1:10" ht="18.75">
      <c r="A62" s="32"/>
      <c r="B62" s="24" t="s">
        <v>50</v>
      </c>
      <c r="C62" s="23">
        <v>992</v>
      </c>
      <c r="D62" s="13" t="s">
        <v>104</v>
      </c>
      <c r="E62" s="13" t="s">
        <v>109</v>
      </c>
      <c r="F62" s="23" t="s">
        <v>149</v>
      </c>
      <c r="G62" s="23"/>
      <c r="H62" s="39">
        <v>50</v>
      </c>
      <c r="I62" s="15">
        <f>I63</f>
        <v>49.9</v>
      </c>
      <c r="J62" s="16">
        <f t="shared" si="0"/>
        <v>99.8</v>
      </c>
    </row>
    <row r="63" spans="1:10" ht="56.25">
      <c r="A63" s="32"/>
      <c r="B63" s="35" t="s">
        <v>30</v>
      </c>
      <c r="C63" s="23">
        <v>992</v>
      </c>
      <c r="D63" s="13" t="s">
        <v>104</v>
      </c>
      <c r="E63" s="13" t="s">
        <v>109</v>
      </c>
      <c r="F63" s="23" t="s">
        <v>149</v>
      </c>
      <c r="G63" s="23">
        <v>200</v>
      </c>
      <c r="H63" s="39">
        <v>50</v>
      </c>
      <c r="I63" s="15">
        <v>49.9</v>
      </c>
      <c r="J63" s="16">
        <f t="shared" si="0"/>
        <v>99.8</v>
      </c>
    </row>
    <row r="64" spans="1:10" ht="18.75">
      <c r="A64" s="34">
        <v>4</v>
      </c>
      <c r="B64" s="33" t="s">
        <v>69</v>
      </c>
      <c r="C64" s="23">
        <v>992</v>
      </c>
      <c r="D64" s="13" t="s">
        <v>105</v>
      </c>
      <c r="E64" s="13" t="s">
        <v>108</v>
      </c>
      <c r="F64" s="23"/>
      <c r="G64" s="23"/>
      <c r="H64" s="39">
        <v>20680.5</v>
      </c>
      <c r="I64" s="15">
        <f>I65+I75</f>
        <v>20590.000000000004</v>
      </c>
      <c r="J64" s="16">
        <f t="shared" si="0"/>
        <v>99.56238969077151</v>
      </c>
    </row>
    <row r="65" spans="1:10" ht="37.5">
      <c r="A65" s="32"/>
      <c r="B65" s="33" t="s">
        <v>70</v>
      </c>
      <c r="C65" s="23">
        <v>992</v>
      </c>
      <c r="D65" s="13" t="s">
        <v>105</v>
      </c>
      <c r="E65" s="13" t="s">
        <v>109</v>
      </c>
      <c r="F65" s="23"/>
      <c r="G65" s="23"/>
      <c r="H65" s="39">
        <v>19893</v>
      </c>
      <c r="I65" s="15">
        <f>I66</f>
        <v>19769.300000000003</v>
      </c>
      <c r="J65" s="16">
        <f t="shared" si="0"/>
        <v>99.3781732267632</v>
      </c>
    </row>
    <row r="66" spans="1:10" ht="37.5">
      <c r="A66" s="32"/>
      <c r="B66" s="35" t="s">
        <v>118</v>
      </c>
      <c r="C66" s="23">
        <v>992</v>
      </c>
      <c r="D66" s="13" t="s">
        <v>105</v>
      </c>
      <c r="E66" s="13" t="s">
        <v>109</v>
      </c>
      <c r="F66" s="23" t="s">
        <v>68</v>
      </c>
      <c r="G66" s="23"/>
      <c r="H66" s="39">
        <v>19893</v>
      </c>
      <c r="I66" s="15">
        <f>I67+I72</f>
        <v>19769.300000000003</v>
      </c>
      <c r="J66" s="16">
        <f t="shared" si="0"/>
        <v>99.3781732267632</v>
      </c>
    </row>
    <row r="67" spans="1:10" ht="37.5">
      <c r="A67" s="32"/>
      <c r="B67" s="35" t="s">
        <v>119</v>
      </c>
      <c r="C67" s="23">
        <v>992</v>
      </c>
      <c r="D67" s="13" t="s">
        <v>105</v>
      </c>
      <c r="E67" s="13" t="s">
        <v>109</v>
      </c>
      <c r="F67" s="23" t="s">
        <v>150</v>
      </c>
      <c r="G67" s="23"/>
      <c r="H67" s="39">
        <v>18536</v>
      </c>
      <c r="I67" s="15">
        <f>I68+I70</f>
        <v>18412.4</v>
      </c>
      <c r="J67" s="16">
        <f t="shared" si="0"/>
        <v>99.33318946914113</v>
      </c>
    </row>
    <row r="68" spans="1:10" ht="112.5">
      <c r="A68" s="32"/>
      <c r="B68" s="35" t="s">
        <v>120</v>
      </c>
      <c r="C68" s="23">
        <v>992</v>
      </c>
      <c r="D68" s="13" t="s">
        <v>105</v>
      </c>
      <c r="E68" s="13" t="s">
        <v>109</v>
      </c>
      <c r="F68" s="23" t="s">
        <v>151</v>
      </c>
      <c r="G68" s="36"/>
      <c r="H68" s="39">
        <v>3472.6</v>
      </c>
      <c r="I68" s="15">
        <f>I69</f>
        <v>3472.5</v>
      </c>
      <c r="J68" s="16">
        <f t="shared" si="0"/>
        <v>99.99712031330992</v>
      </c>
    </row>
    <row r="69" spans="1:10" ht="56.25">
      <c r="A69" s="32"/>
      <c r="B69" s="35" t="s">
        <v>30</v>
      </c>
      <c r="C69" s="23">
        <v>992</v>
      </c>
      <c r="D69" s="13" t="s">
        <v>105</v>
      </c>
      <c r="E69" s="13" t="s">
        <v>109</v>
      </c>
      <c r="F69" s="23" t="s">
        <v>151</v>
      </c>
      <c r="G69" s="23">
        <v>200</v>
      </c>
      <c r="H69" s="39">
        <v>3472.6</v>
      </c>
      <c r="I69" s="15">
        <v>3472.5</v>
      </c>
      <c r="J69" s="16">
        <f t="shared" si="0"/>
        <v>99.99712031330992</v>
      </c>
    </row>
    <row r="70" spans="1:10" ht="56.25">
      <c r="A70" s="32"/>
      <c r="B70" s="24" t="s">
        <v>152</v>
      </c>
      <c r="C70" s="23">
        <v>992</v>
      </c>
      <c r="D70" s="13" t="s">
        <v>105</v>
      </c>
      <c r="E70" s="13" t="s">
        <v>109</v>
      </c>
      <c r="F70" s="23" t="s">
        <v>153</v>
      </c>
      <c r="G70" s="23"/>
      <c r="H70" s="39">
        <v>15063.4</v>
      </c>
      <c r="I70" s="15">
        <f>I71</f>
        <v>14939.9</v>
      </c>
      <c r="J70" s="16">
        <f t="shared" si="0"/>
        <v>99.18013197551682</v>
      </c>
    </row>
    <row r="71" spans="1:10" ht="56.25">
      <c r="A71" s="32"/>
      <c r="B71" s="35" t="s">
        <v>30</v>
      </c>
      <c r="C71" s="23">
        <v>992</v>
      </c>
      <c r="D71" s="13" t="s">
        <v>105</v>
      </c>
      <c r="E71" s="13" t="s">
        <v>109</v>
      </c>
      <c r="F71" s="23" t="s">
        <v>153</v>
      </c>
      <c r="G71" s="23">
        <v>200</v>
      </c>
      <c r="H71" s="39">
        <v>15063.4</v>
      </c>
      <c r="I71" s="15">
        <v>14939.9</v>
      </c>
      <c r="J71" s="16">
        <f t="shared" si="0"/>
        <v>99.18013197551682</v>
      </c>
    </row>
    <row r="72" spans="1:10" ht="37.5">
      <c r="A72" s="32"/>
      <c r="B72" s="35" t="s">
        <v>121</v>
      </c>
      <c r="C72" s="23">
        <v>992</v>
      </c>
      <c r="D72" s="13" t="s">
        <v>105</v>
      </c>
      <c r="E72" s="13" t="s">
        <v>109</v>
      </c>
      <c r="F72" s="23" t="s">
        <v>154</v>
      </c>
      <c r="G72" s="23"/>
      <c r="H72" s="39">
        <v>1357</v>
      </c>
      <c r="I72" s="15">
        <f>I73</f>
        <v>1356.9</v>
      </c>
      <c r="J72" s="16">
        <f aca="true" t="shared" si="1" ref="J72:J135">I72/H72*100</f>
        <v>99.99263080324245</v>
      </c>
    </row>
    <row r="73" spans="1:10" ht="131.25">
      <c r="A73" s="32"/>
      <c r="B73" s="35" t="s">
        <v>155</v>
      </c>
      <c r="C73" s="23">
        <v>992</v>
      </c>
      <c r="D73" s="13" t="s">
        <v>105</v>
      </c>
      <c r="E73" s="13" t="s">
        <v>109</v>
      </c>
      <c r="F73" s="23" t="s">
        <v>156</v>
      </c>
      <c r="G73" s="23"/>
      <c r="H73" s="39">
        <v>1357</v>
      </c>
      <c r="I73" s="15">
        <f>I74</f>
        <v>1356.9</v>
      </c>
      <c r="J73" s="16">
        <f t="shared" si="1"/>
        <v>99.99263080324245</v>
      </c>
    </row>
    <row r="74" spans="1:10" ht="33">
      <c r="A74" s="32"/>
      <c r="B74" s="37" t="s">
        <v>30</v>
      </c>
      <c r="C74" s="23">
        <v>992</v>
      </c>
      <c r="D74" s="13" t="s">
        <v>105</v>
      </c>
      <c r="E74" s="13" t="s">
        <v>109</v>
      </c>
      <c r="F74" s="23" t="s">
        <v>156</v>
      </c>
      <c r="G74" s="23">
        <v>200</v>
      </c>
      <c r="H74" s="39">
        <v>1357</v>
      </c>
      <c r="I74" s="15">
        <v>1356.9</v>
      </c>
      <c r="J74" s="16">
        <f t="shared" si="1"/>
        <v>99.99263080324245</v>
      </c>
    </row>
    <row r="75" spans="1:10" ht="37.5">
      <c r="A75" s="32"/>
      <c r="B75" s="35" t="s">
        <v>72</v>
      </c>
      <c r="C75" s="23">
        <v>992</v>
      </c>
      <c r="D75" s="13" t="s">
        <v>105</v>
      </c>
      <c r="E75" s="13">
        <v>12</v>
      </c>
      <c r="F75" s="23"/>
      <c r="G75" s="23"/>
      <c r="H75" s="39">
        <v>982</v>
      </c>
      <c r="I75" s="15">
        <f>I76+I79</f>
        <v>820.7</v>
      </c>
      <c r="J75" s="16">
        <f t="shared" si="1"/>
        <v>83.57433808553972</v>
      </c>
    </row>
    <row r="76" spans="1:10" ht="93.75">
      <c r="A76" s="32"/>
      <c r="B76" s="35" t="s">
        <v>157</v>
      </c>
      <c r="C76" s="23">
        <v>992</v>
      </c>
      <c r="D76" s="13" t="s">
        <v>105</v>
      </c>
      <c r="E76" s="13">
        <v>12</v>
      </c>
      <c r="F76" s="23" t="s">
        <v>71</v>
      </c>
      <c r="G76" s="23"/>
      <c r="H76" s="39">
        <v>952</v>
      </c>
      <c r="I76" s="15">
        <f>I77</f>
        <v>790.7</v>
      </c>
      <c r="J76" s="16">
        <f t="shared" si="1"/>
        <v>83.05672268907564</v>
      </c>
    </row>
    <row r="77" spans="1:10" ht="37.5">
      <c r="A77" s="32"/>
      <c r="B77" s="35" t="s">
        <v>116</v>
      </c>
      <c r="C77" s="23">
        <v>992</v>
      </c>
      <c r="D77" s="13" t="s">
        <v>105</v>
      </c>
      <c r="E77" s="13">
        <v>12</v>
      </c>
      <c r="F77" s="23" t="s">
        <v>158</v>
      </c>
      <c r="G77" s="23"/>
      <c r="H77" s="39">
        <v>952</v>
      </c>
      <c r="I77" s="15">
        <f>I78</f>
        <v>790.7</v>
      </c>
      <c r="J77" s="16">
        <f t="shared" si="1"/>
        <v>83.05672268907564</v>
      </c>
    </row>
    <row r="78" spans="1:10" ht="56.25">
      <c r="A78" s="32"/>
      <c r="B78" s="35" t="s">
        <v>30</v>
      </c>
      <c r="C78" s="23">
        <v>992</v>
      </c>
      <c r="D78" s="13" t="s">
        <v>105</v>
      </c>
      <c r="E78" s="13">
        <v>12</v>
      </c>
      <c r="F78" s="23" t="s">
        <v>158</v>
      </c>
      <c r="G78" s="23">
        <v>200</v>
      </c>
      <c r="H78" s="39">
        <v>952</v>
      </c>
      <c r="I78" s="15">
        <v>790.7</v>
      </c>
      <c r="J78" s="16">
        <f t="shared" si="1"/>
        <v>83.05672268907564</v>
      </c>
    </row>
    <row r="79" spans="1:10" ht="75">
      <c r="A79" s="32"/>
      <c r="B79" s="35" t="s">
        <v>123</v>
      </c>
      <c r="C79" s="23">
        <v>992</v>
      </c>
      <c r="D79" s="13" t="s">
        <v>105</v>
      </c>
      <c r="E79" s="13">
        <v>12</v>
      </c>
      <c r="F79" s="23" t="s">
        <v>73</v>
      </c>
      <c r="G79" s="23"/>
      <c r="H79" s="39">
        <v>30</v>
      </c>
      <c r="I79" s="15">
        <f>I80</f>
        <v>30</v>
      </c>
      <c r="J79" s="16">
        <f t="shared" si="1"/>
        <v>100</v>
      </c>
    </row>
    <row r="80" spans="1:10" ht="18.75">
      <c r="A80" s="32"/>
      <c r="B80" s="24" t="s">
        <v>50</v>
      </c>
      <c r="C80" s="23">
        <v>992</v>
      </c>
      <c r="D80" s="13" t="s">
        <v>105</v>
      </c>
      <c r="E80" s="13">
        <v>12</v>
      </c>
      <c r="F80" s="23" t="s">
        <v>159</v>
      </c>
      <c r="G80" s="23"/>
      <c r="H80" s="39">
        <v>30</v>
      </c>
      <c r="I80" s="15">
        <f>I81</f>
        <v>30</v>
      </c>
      <c r="J80" s="16">
        <f t="shared" si="1"/>
        <v>100</v>
      </c>
    </row>
    <row r="81" spans="1:10" ht="56.25">
      <c r="A81" s="32"/>
      <c r="B81" s="35" t="s">
        <v>30</v>
      </c>
      <c r="C81" s="23">
        <v>992</v>
      </c>
      <c r="D81" s="13" t="s">
        <v>105</v>
      </c>
      <c r="E81" s="13">
        <v>12</v>
      </c>
      <c r="F81" s="23" t="s">
        <v>159</v>
      </c>
      <c r="G81" s="23">
        <v>200</v>
      </c>
      <c r="H81" s="39">
        <v>30</v>
      </c>
      <c r="I81" s="15">
        <v>30</v>
      </c>
      <c r="J81" s="16">
        <f t="shared" si="1"/>
        <v>100</v>
      </c>
    </row>
    <row r="82" spans="1:10" ht="18.75">
      <c r="A82" s="34">
        <v>5</v>
      </c>
      <c r="B82" s="33" t="s">
        <v>75</v>
      </c>
      <c r="C82" s="23">
        <v>992</v>
      </c>
      <c r="D82" s="13" t="s">
        <v>106</v>
      </c>
      <c r="E82" s="13" t="s">
        <v>108</v>
      </c>
      <c r="F82" s="23"/>
      <c r="G82" s="23"/>
      <c r="H82" s="39">
        <v>9040.4</v>
      </c>
      <c r="I82" s="15">
        <f>I83+I87</f>
        <v>8810.7</v>
      </c>
      <c r="J82" s="16">
        <f t="shared" si="1"/>
        <v>97.45918322198133</v>
      </c>
    </row>
    <row r="83" spans="1:10" ht="18.75">
      <c r="A83" s="32"/>
      <c r="B83" s="33" t="s">
        <v>76</v>
      </c>
      <c r="C83" s="23">
        <v>992</v>
      </c>
      <c r="D83" s="13" t="s">
        <v>106</v>
      </c>
      <c r="E83" s="13" t="s">
        <v>103</v>
      </c>
      <c r="F83" s="23"/>
      <c r="G83" s="23"/>
      <c r="H83" s="39">
        <v>256</v>
      </c>
      <c r="I83" s="15">
        <f>I84</f>
        <v>254.4</v>
      </c>
      <c r="J83" s="16">
        <f t="shared" si="1"/>
        <v>99.375</v>
      </c>
    </row>
    <row r="84" spans="1:12" ht="75">
      <c r="A84" s="32"/>
      <c r="B84" s="35" t="s">
        <v>160</v>
      </c>
      <c r="C84" s="23">
        <v>992</v>
      </c>
      <c r="D84" s="13" t="s">
        <v>106</v>
      </c>
      <c r="E84" s="13" t="s">
        <v>103</v>
      </c>
      <c r="F84" s="23" t="s">
        <v>74</v>
      </c>
      <c r="G84" s="23"/>
      <c r="H84" s="39">
        <v>256</v>
      </c>
      <c r="I84" s="15">
        <f>I85</f>
        <v>254.4</v>
      </c>
      <c r="J84" s="16">
        <f t="shared" si="1"/>
        <v>99.375</v>
      </c>
      <c r="L84" s="7"/>
    </row>
    <row r="85" spans="1:10" ht="18.75">
      <c r="A85" s="32"/>
      <c r="B85" s="24" t="s">
        <v>50</v>
      </c>
      <c r="C85" s="23">
        <v>992</v>
      </c>
      <c r="D85" s="13" t="s">
        <v>106</v>
      </c>
      <c r="E85" s="13" t="s">
        <v>103</v>
      </c>
      <c r="F85" s="23" t="s">
        <v>161</v>
      </c>
      <c r="G85" s="23"/>
      <c r="H85" s="39">
        <v>256</v>
      </c>
      <c r="I85" s="15">
        <f>I86</f>
        <v>254.4</v>
      </c>
      <c r="J85" s="16">
        <f t="shared" si="1"/>
        <v>99.375</v>
      </c>
    </row>
    <row r="86" spans="1:10" ht="56.25">
      <c r="A86" s="32"/>
      <c r="B86" s="35" t="s">
        <v>30</v>
      </c>
      <c r="C86" s="23">
        <v>992</v>
      </c>
      <c r="D86" s="13" t="s">
        <v>106</v>
      </c>
      <c r="E86" s="13" t="s">
        <v>103</v>
      </c>
      <c r="F86" s="23" t="s">
        <v>161</v>
      </c>
      <c r="G86" s="23">
        <v>200</v>
      </c>
      <c r="H86" s="39">
        <v>256</v>
      </c>
      <c r="I86" s="15">
        <v>254.4</v>
      </c>
      <c r="J86" s="16">
        <f t="shared" si="1"/>
        <v>99.375</v>
      </c>
    </row>
    <row r="87" spans="1:10" ht="18.75">
      <c r="A87" s="32"/>
      <c r="B87" s="35" t="s">
        <v>78</v>
      </c>
      <c r="C87" s="23">
        <v>992</v>
      </c>
      <c r="D87" s="13" t="s">
        <v>106</v>
      </c>
      <c r="E87" s="13" t="s">
        <v>104</v>
      </c>
      <c r="F87" s="23"/>
      <c r="G87" s="23"/>
      <c r="H87" s="39">
        <v>8784.4</v>
      </c>
      <c r="I87" s="15">
        <f>I88</f>
        <v>8556.300000000001</v>
      </c>
      <c r="J87" s="16">
        <f t="shared" si="1"/>
        <v>97.40335139565596</v>
      </c>
    </row>
    <row r="88" spans="1:10" ht="56.25">
      <c r="A88" s="32"/>
      <c r="B88" s="35" t="s">
        <v>124</v>
      </c>
      <c r="C88" s="23">
        <v>992</v>
      </c>
      <c r="D88" s="13" t="s">
        <v>106</v>
      </c>
      <c r="E88" s="13" t="s">
        <v>104</v>
      </c>
      <c r="F88" s="23" t="s">
        <v>77</v>
      </c>
      <c r="G88" s="23"/>
      <c r="H88" s="39">
        <v>8784.4</v>
      </c>
      <c r="I88" s="15">
        <f>I89+I92+I95</f>
        <v>8556.300000000001</v>
      </c>
      <c r="J88" s="16">
        <f t="shared" si="1"/>
        <v>97.40335139565596</v>
      </c>
    </row>
    <row r="89" spans="1:10" ht="18.75">
      <c r="A89" s="32"/>
      <c r="B89" s="35" t="s">
        <v>125</v>
      </c>
      <c r="C89" s="23">
        <v>992</v>
      </c>
      <c r="D89" s="13" t="s">
        <v>106</v>
      </c>
      <c r="E89" s="13" t="s">
        <v>104</v>
      </c>
      <c r="F89" s="23" t="s">
        <v>162</v>
      </c>
      <c r="G89" s="23"/>
      <c r="H89" s="39">
        <v>4717.5</v>
      </c>
      <c r="I89" s="15">
        <f>I90</f>
        <v>4489.6</v>
      </c>
      <c r="J89" s="16">
        <f t="shared" si="1"/>
        <v>95.16905140434552</v>
      </c>
    </row>
    <row r="90" spans="1:10" ht="37.5">
      <c r="A90" s="32"/>
      <c r="B90" s="24" t="s">
        <v>115</v>
      </c>
      <c r="C90" s="23">
        <v>992</v>
      </c>
      <c r="D90" s="13" t="s">
        <v>106</v>
      </c>
      <c r="E90" s="13" t="s">
        <v>104</v>
      </c>
      <c r="F90" s="23" t="s">
        <v>163</v>
      </c>
      <c r="G90" s="23"/>
      <c r="H90" s="39">
        <v>4717.5</v>
      </c>
      <c r="I90" s="15">
        <f>I91</f>
        <v>4489.6</v>
      </c>
      <c r="J90" s="16">
        <f t="shared" si="1"/>
        <v>95.16905140434552</v>
      </c>
    </row>
    <row r="91" spans="1:10" ht="56.25">
      <c r="A91" s="32"/>
      <c r="B91" s="35" t="s">
        <v>30</v>
      </c>
      <c r="C91" s="23">
        <v>992</v>
      </c>
      <c r="D91" s="13" t="s">
        <v>106</v>
      </c>
      <c r="E91" s="13" t="s">
        <v>104</v>
      </c>
      <c r="F91" s="23" t="s">
        <v>163</v>
      </c>
      <c r="G91" s="23">
        <v>200</v>
      </c>
      <c r="H91" s="41">
        <v>4717.5</v>
      </c>
      <c r="I91" s="15">
        <v>4489.6</v>
      </c>
      <c r="J91" s="16">
        <f t="shared" si="1"/>
        <v>95.16905140434552</v>
      </c>
    </row>
    <row r="92" spans="1:10" ht="18.75">
      <c r="A92" s="32"/>
      <c r="B92" s="35" t="s">
        <v>126</v>
      </c>
      <c r="C92" s="23">
        <v>992</v>
      </c>
      <c r="D92" s="13" t="s">
        <v>106</v>
      </c>
      <c r="E92" s="13" t="s">
        <v>104</v>
      </c>
      <c r="F92" s="23" t="s">
        <v>164</v>
      </c>
      <c r="G92" s="23"/>
      <c r="H92" s="39">
        <v>727.1</v>
      </c>
      <c r="I92" s="15">
        <f>I93</f>
        <v>727.1</v>
      </c>
      <c r="J92" s="16">
        <f t="shared" si="1"/>
        <v>100</v>
      </c>
    </row>
    <row r="93" spans="1:10" ht="37.5">
      <c r="A93" s="32"/>
      <c r="B93" s="24" t="s">
        <v>115</v>
      </c>
      <c r="C93" s="23">
        <v>992</v>
      </c>
      <c r="D93" s="13" t="s">
        <v>106</v>
      </c>
      <c r="E93" s="13" t="s">
        <v>104</v>
      </c>
      <c r="F93" s="23" t="s">
        <v>165</v>
      </c>
      <c r="G93" s="23"/>
      <c r="H93" s="39">
        <v>727.1</v>
      </c>
      <c r="I93" s="15">
        <f>I94</f>
        <v>727.1</v>
      </c>
      <c r="J93" s="16">
        <f t="shared" si="1"/>
        <v>100</v>
      </c>
    </row>
    <row r="94" spans="1:10" ht="56.25">
      <c r="A94" s="32"/>
      <c r="B94" s="35" t="s">
        <v>30</v>
      </c>
      <c r="C94" s="23">
        <v>992</v>
      </c>
      <c r="D94" s="13" t="s">
        <v>106</v>
      </c>
      <c r="E94" s="13" t="s">
        <v>104</v>
      </c>
      <c r="F94" s="23" t="s">
        <v>165</v>
      </c>
      <c r="G94" s="23">
        <v>200</v>
      </c>
      <c r="H94" s="39">
        <v>727.1</v>
      </c>
      <c r="I94" s="15">
        <v>727.1</v>
      </c>
      <c r="J94" s="16">
        <f t="shared" si="1"/>
        <v>100</v>
      </c>
    </row>
    <row r="95" spans="1:10" ht="18.75">
      <c r="A95" s="32"/>
      <c r="B95" s="35" t="s">
        <v>127</v>
      </c>
      <c r="C95" s="23">
        <v>992</v>
      </c>
      <c r="D95" s="13" t="s">
        <v>106</v>
      </c>
      <c r="E95" s="13" t="s">
        <v>104</v>
      </c>
      <c r="F95" s="23" t="s">
        <v>166</v>
      </c>
      <c r="G95" s="23"/>
      <c r="H95" s="39">
        <v>3339.8</v>
      </c>
      <c r="I95" s="15">
        <f>I96+I98</f>
        <v>3339.6000000000004</v>
      </c>
      <c r="J95" s="16">
        <f t="shared" si="1"/>
        <v>99.99401161746214</v>
      </c>
    </row>
    <row r="96" spans="1:10" ht="37.5">
      <c r="A96" s="32"/>
      <c r="B96" s="24" t="s">
        <v>115</v>
      </c>
      <c r="C96" s="23">
        <v>992</v>
      </c>
      <c r="D96" s="13" t="s">
        <v>106</v>
      </c>
      <c r="E96" s="13" t="s">
        <v>104</v>
      </c>
      <c r="F96" s="23" t="s">
        <v>167</v>
      </c>
      <c r="G96" s="23"/>
      <c r="H96" s="39">
        <v>2786.6</v>
      </c>
      <c r="I96" s="15">
        <f>I97</f>
        <v>2786.4</v>
      </c>
      <c r="J96" s="16">
        <f t="shared" si="1"/>
        <v>99.99282279480371</v>
      </c>
    </row>
    <row r="97" spans="1:10" ht="56.25">
      <c r="A97" s="32"/>
      <c r="B97" s="35" t="s">
        <v>30</v>
      </c>
      <c r="C97" s="23">
        <v>992</v>
      </c>
      <c r="D97" s="13" t="s">
        <v>106</v>
      </c>
      <c r="E97" s="13" t="s">
        <v>104</v>
      </c>
      <c r="F97" s="23" t="s">
        <v>167</v>
      </c>
      <c r="G97" s="23">
        <v>200</v>
      </c>
      <c r="H97" s="39">
        <v>2786.6</v>
      </c>
      <c r="I97" s="15">
        <v>2786.4</v>
      </c>
      <c r="J97" s="16">
        <f t="shared" si="1"/>
        <v>99.99282279480371</v>
      </c>
    </row>
    <row r="98" spans="1:10" ht="112.5">
      <c r="A98" s="32"/>
      <c r="B98" s="35" t="s">
        <v>168</v>
      </c>
      <c r="C98" s="23">
        <v>992</v>
      </c>
      <c r="D98" s="13" t="s">
        <v>106</v>
      </c>
      <c r="E98" s="13" t="s">
        <v>104</v>
      </c>
      <c r="F98" s="23" t="s">
        <v>169</v>
      </c>
      <c r="G98" s="23"/>
      <c r="H98" s="39">
        <v>553.2</v>
      </c>
      <c r="I98" s="15">
        <f>I99</f>
        <v>553.2</v>
      </c>
      <c r="J98" s="16">
        <f t="shared" si="1"/>
        <v>100</v>
      </c>
    </row>
    <row r="99" spans="1:10" ht="56.25">
      <c r="A99" s="32"/>
      <c r="B99" s="35" t="s">
        <v>30</v>
      </c>
      <c r="C99" s="23">
        <v>992</v>
      </c>
      <c r="D99" s="13" t="s">
        <v>106</v>
      </c>
      <c r="E99" s="13" t="s">
        <v>104</v>
      </c>
      <c r="F99" s="23" t="s">
        <v>169</v>
      </c>
      <c r="G99" s="23">
        <v>200</v>
      </c>
      <c r="H99" s="39">
        <v>553.2</v>
      </c>
      <c r="I99" s="15">
        <v>553.2</v>
      </c>
      <c r="J99" s="16">
        <f t="shared" si="1"/>
        <v>100</v>
      </c>
    </row>
    <row r="100" spans="1:10" ht="56.25">
      <c r="A100" s="32"/>
      <c r="B100" s="35" t="s">
        <v>170</v>
      </c>
      <c r="C100" s="23">
        <v>992</v>
      </c>
      <c r="D100" s="13" t="s">
        <v>106</v>
      </c>
      <c r="E100" s="13" t="s">
        <v>104</v>
      </c>
      <c r="F100" s="23" t="s">
        <v>92</v>
      </c>
      <c r="G100" s="23"/>
      <c r="H100" s="39">
        <v>0</v>
      </c>
      <c r="I100" s="15">
        <f>I101</f>
        <v>0</v>
      </c>
      <c r="J100" s="16">
        <v>0</v>
      </c>
    </row>
    <row r="101" spans="1:10" ht="18.75">
      <c r="A101" s="32"/>
      <c r="B101" s="35" t="s">
        <v>50</v>
      </c>
      <c r="C101" s="23">
        <v>992</v>
      </c>
      <c r="D101" s="13" t="s">
        <v>106</v>
      </c>
      <c r="E101" s="13" t="s">
        <v>104</v>
      </c>
      <c r="F101" s="23" t="s">
        <v>171</v>
      </c>
      <c r="G101" s="23"/>
      <c r="H101" s="39">
        <v>0</v>
      </c>
      <c r="I101" s="15">
        <f>I102</f>
        <v>0</v>
      </c>
      <c r="J101" s="16">
        <v>0</v>
      </c>
    </row>
    <row r="102" spans="1:10" ht="56.25">
      <c r="A102" s="32"/>
      <c r="B102" s="35" t="s">
        <v>30</v>
      </c>
      <c r="C102" s="23">
        <v>992</v>
      </c>
      <c r="D102" s="13" t="s">
        <v>106</v>
      </c>
      <c r="E102" s="13" t="s">
        <v>104</v>
      </c>
      <c r="F102" s="23" t="s">
        <v>171</v>
      </c>
      <c r="G102" s="23">
        <v>200</v>
      </c>
      <c r="H102" s="39">
        <v>0</v>
      </c>
      <c r="I102" s="15">
        <v>0</v>
      </c>
      <c r="J102" s="16">
        <v>0</v>
      </c>
    </row>
    <row r="103" spans="1:10" ht="18.75">
      <c r="A103" s="34">
        <v>7</v>
      </c>
      <c r="B103" s="33" t="s">
        <v>84</v>
      </c>
      <c r="C103" s="23">
        <v>992</v>
      </c>
      <c r="D103" s="13" t="s">
        <v>107</v>
      </c>
      <c r="E103" s="13" t="s">
        <v>108</v>
      </c>
      <c r="F103" s="23"/>
      <c r="G103" s="23"/>
      <c r="H103" s="39">
        <v>8429.1</v>
      </c>
      <c r="I103" s="15">
        <f>I104+I120</f>
        <v>8425.599999999999</v>
      </c>
      <c r="J103" s="16">
        <f t="shared" si="1"/>
        <v>99.95847718024461</v>
      </c>
    </row>
    <row r="104" spans="1:10" ht="18.75">
      <c r="A104" s="32"/>
      <c r="B104" s="33" t="s">
        <v>85</v>
      </c>
      <c r="C104" s="23">
        <v>992</v>
      </c>
      <c r="D104" s="13" t="s">
        <v>107</v>
      </c>
      <c r="E104" s="13" t="s">
        <v>102</v>
      </c>
      <c r="F104" s="23"/>
      <c r="G104" s="23"/>
      <c r="H104" s="39">
        <v>7715.1</v>
      </c>
      <c r="I104" s="15">
        <f>I105</f>
        <v>7713.799999999999</v>
      </c>
      <c r="J104" s="16">
        <f t="shared" si="1"/>
        <v>99.98314992676698</v>
      </c>
    </row>
    <row r="105" spans="1:10" ht="37.5">
      <c r="A105" s="32"/>
      <c r="B105" s="35" t="s">
        <v>128</v>
      </c>
      <c r="C105" s="23">
        <v>992</v>
      </c>
      <c r="D105" s="13" t="s">
        <v>107</v>
      </c>
      <c r="E105" s="13" t="s">
        <v>102</v>
      </c>
      <c r="F105" s="23" t="s">
        <v>79</v>
      </c>
      <c r="G105" s="23"/>
      <c r="H105" s="39">
        <v>7715.1</v>
      </c>
      <c r="I105" s="15">
        <f>I106+I117+I109</f>
        <v>7713.799999999999</v>
      </c>
      <c r="J105" s="16">
        <f t="shared" si="1"/>
        <v>99.98314992676698</v>
      </c>
    </row>
    <row r="106" spans="1:10" ht="56.25">
      <c r="A106" s="32"/>
      <c r="B106" s="35" t="s">
        <v>129</v>
      </c>
      <c r="C106" s="23">
        <v>992</v>
      </c>
      <c r="D106" s="13" t="s">
        <v>107</v>
      </c>
      <c r="E106" s="13" t="s">
        <v>102</v>
      </c>
      <c r="F106" s="23" t="s">
        <v>80</v>
      </c>
      <c r="G106" s="23"/>
      <c r="H106" s="39">
        <v>3793.3</v>
      </c>
      <c r="I106" s="15">
        <f>I107</f>
        <v>3793.3</v>
      </c>
      <c r="J106" s="16">
        <f t="shared" si="1"/>
        <v>100</v>
      </c>
    </row>
    <row r="107" spans="1:10" ht="112.5">
      <c r="A107" s="32"/>
      <c r="B107" s="24" t="s">
        <v>0</v>
      </c>
      <c r="C107" s="23">
        <v>992</v>
      </c>
      <c r="D107" s="13" t="s">
        <v>107</v>
      </c>
      <c r="E107" s="13" t="s">
        <v>102</v>
      </c>
      <c r="F107" s="23" t="s">
        <v>172</v>
      </c>
      <c r="G107" s="23"/>
      <c r="H107" s="39">
        <v>3793.3</v>
      </c>
      <c r="I107" s="15">
        <f>I108</f>
        <v>3793.3</v>
      </c>
      <c r="J107" s="16">
        <f t="shared" si="1"/>
        <v>100</v>
      </c>
    </row>
    <row r="108" spans="1:10" ht="75">
      <c r="A108" s="32"/>
      <c r="B108" s="24" t="s">
        <v>87</v>
      </c>
      <c r="C108" s="23">
        <v>992</v>
      </c>
      <c r="D108" s="13" t="s">
        <v>107</v>
      </c>
      <c r="E108" s="13" t="s">
        <v>102</v>
      </c>
      <c r="F108" s="23" t="s">
        <v>172</v>
      </c>
      <c r="G108" s="23">
        <v>600</v>
      </c>
      <c r="H108" s="39">
        <v>3793.3</v>
      </c>
      <c r="I108" s="15">
        <v>3793.3</v>
      </c>
      <c r="J108" s="16">
        <f t="shared" si="1"/>
        <v>100</v>
      </c>
    </row>
    <row r="109" spans="1:10" ht="75">
      <c r="A109" s="32"/>
      <c r="B109" s="35" t="s">
        <v>130</v>
      </c>
      <c r="C109" s="23">
        <v>992</v>
      </c>
      <c r="D109" s="13" t="s">
        <v>107</v>
      </c>
      <c r="E109" s="13" t="s">
        <v>102</v>
      </c>
      <c r="F109" s="23" t="s">
        <v>81</v>
      </c>
      <c r="G109" s="23"/>
      <c r="H109" s="39">
        <v>2611.2</v>
      </c>
      <c r="I109" s="15">
        <f>I110+I112+I114</f>
        <v>2609.9</v>
      </c>
      <c r="J109" s="16">
        <f t="shared" si="1"/>
        <v>99.95021446078432</v>
      </c>
    </row>
    <row r="110" spans="1:10" ht="75">
      <c r="A110" s="32"/>
      <c r="B110" s="35" t="s">
        <v>131</v>
      </c>
      <c r="C110" s="23">
        <v>992</v>
      </c>
      <c r="D110" s="13" t="s">
        <v>107</v>
      </c>
      <c r="E110" s="13" t="s">
        <v>102</v>
      </c>
      <c r="F110" s="23" t="s">
        <v>173</v>
      </c>
      <c r="G110" s="23"/>
      <c r="H110" s="39">
        <v>1961.2</v>
      </c>
      <c r="I110" s="15">
        <f>I111</f>
        <v>1959.9</v>
      </c>
      <c r="J110" s="16">
        <f t="shared" si="1"/>
        <v>99.93371405262084</v>
      </c>
    </row>
    <row r="111" spans="1:10" ht="75">
      <c r="A111" s="32"/>
      <c r="B111" s="24" t="s">
        <v>87</v>
      </c>
      <c r="C111" s="23">
        <v>992</v>
      </c>
      <c r="D111" s="13" t="s">
        <v>107</v>
      </c>
      <c r="E111" s="13" t="s">
        <v>102</v>
      </c>
      <c r="F111" s="23" t="s">
        <v>173</v>
      </c>
      <c r="G111" s="23">
        <v>600</v>
      </c>
      <c r="H111" s="39">
        <v>1961.2</v>
      </c>
      <c r="I111" s="15">
        <v>1959.9</v>
      </c>
      <c r="J111" s="16">
        <f t="shared" si="1"/>
        <v>99.93371405262084</v>
      </c>
    </row>
    <row r="112" spans="1:10" ht="37.5">
      <c r="A112" s="32"/>
      <c r="B112" s="20" t="s">
        <v>174</v>
      </c>
      <c r="C112" s="23">
        <v>992</v>
      </c>
      <c r="D112" s="13" t="s">
        <v>107</v>
      </c>
      <c r="E112" s="13" t="s">
        <v>102</v>
      </c>
      <c r="F112" s="23" t="s">
        <v>175</v>
      </c>
      <c r="G112" s="32"/>
      <c r="H112" s="39">
        <v>400</v>
      </c>
      <c r="I112" s="15">
        <f>I113</f>
        <v>400</v>
      </c>
      <c r="J112" s="16">
        <f t="shared" si="1"/>
        <v>100</v>
      </c>
    </row>
    <row r="113" spans="1:10" ht="75">
      <c r="A113" s="32"/>
      <c r="B113" s="20" t="s">
        <v>87</v>
      </c>
      <c r="C113" s="23">
        <v>992</v>
      </c>
      <c r="D113" s="13" t="s">
        <v>107</v>
      </c>
      <c r="E113" s="13" t="s">
        <v>102</v>
      </c>
      <c r="F113" s="23" t="s">
        <v>175</v>
      </c>
      <c r="G113" s="23">
        <v>600</v>
      </c>
      <c r="H113" s="39">
        <v>400</v>
      </c>
      <c r="I113" s="15">
        <v>400</v>
      </c>
      <c r="J113" s="16">
        <f t="shared" si="1"/>
        <v>100</v>
      </c>
    </row>
    <row r="114" spans="1:10" ht="37.5">
      <c r="A114" s="32"/>
      <c r="B114" s="20" t="s">
        <v>178</v>
      </c>
      <c r="C114" s="23">
        <v>992</v>
      </c>
      <c r="D114" s="13" t="s">
        <v>107</v>
      </c>
      <c r="E114" s="13" t="s">
        <v>102</v>
      </c>
      <c r="F114" s="23" t="s">
        <v>179</v>
      </c>
      <c r="G114" s="23"/>
      <c r="H114" s="39">
        <v>250</v>
      </c>
      <c r="I114" s="15">
        <f>I115</f>
        <v>250</v>
      </c>
      <c r="J114" s="16">
        <f t="shared" si="1"/>
        <v>100</v>
      </c>
    </row>
    <row r="115" spans="1:10" ht="112.5">
      <c r="A115" s="32"/>
      <c r="B115" s="20" t="s">
        <v>180</v>
      </c>
      <c r="C115" s="23">
        <v>992</v>
      </c>
      <c r="D115" s="13" t="s">
        <v>107</v>
      </c>
      <c r="E115" s="13" t="s">
        <v>102</v>
      </c>
      <c r="F115" s="23" t="s">
        <v>181</v>
      </c>
      <c r="G115" s="23"/>
      <c r="H115" s="39">
        <v>250</v>
      </c>
      <c r="I115" s="15">
        <f>I116</f>
        <v>250</v>
      </c>
      <c r="J115" s="16">
        <f t="shared" si="1"/>
        <v>100</v>
      </c>
    </row>
    <row r="116" spans="1:10" ht="75">
      <c r="A116" s="32"/>
      <c r="B116" s="24" t="s">
        <v>87</v>
      </c>
      <c r="C116" s="23">
        <v>992</v>
      </c>
      <c r="D116" s="13" t="s">
        <v>107</v>
      </c>
      <c r="E116" s="13" t="s">
        <v>102</v>
      </c>
      <c r="F116" s="23" t="s">
        <v>181</v>
      </c>
      <c r="G116" s="23">
        <v>600</v>
      </c>
      <c r="H116" s="39">
        <v>250</v>
      </c>
      <c r="I116" s="15">
        <v>250</v>
      </c>
      <c r="J116" s="16">
        <f t="shared" si="1"/>
        <v>100</v>
      </c>
    </row>
    <row r="117" spans="1:10" ht="61.5" customHeight="1">
      <c r="A117" s="32"/>
      <c r="B117" s="35" t="s">
        <v>132</v>
      </c>
      <c r="C117" s="23">
        <v>992</v>
      </c>
      <c r="D117" s="13" t="s">
        <v>107</v>
      </c>
      <c r="E117" s="13" t="s">
        <v>102</v>
      </c>
      <c r="F117" s="23" t="s">
        <v>82</v>
      </c>
      <c r="G117" s="23"/>
      <c r="H117" s="39">
        <v>1310.6</v>
      </c>
      <c r="I117" s="15">
        <f>I118</f>
        <v>1310.6</v>
      </c>
      <c r="J117" s="16">
        <f t="shared" si="1"/>
        <v>100</v>
      </c>
    </row>
    <row r="118" spans="1:10" ht="75">
      <c r="A118" s="32"/>
      <c r="B118" s="35" t="s">
        <v>131</v>
      </c>
      <c r="C118" s="23">
        <v>992</v>
      </c>
      <c r="D118" s="13" t="s">
        <v>107</v>
      </c>
      <c r="E118" s="13" t="s">
        <v>102</v>
      </c>
      <c r="F118" s="23" t="s">
        <v>182</v>
      </c>
      <c r="G118" s="23"/>
      <c r="H118" s="39">
        <v>1310.6</v>
      </c>
      <c r="I118" s="15">
        <f>I119</f>
        <v>1310.6</v>
      </c>
      <c r="J118" s="16">
        <f t="shared" si="1"/>
        <v>100</v>
      </c>
    </row>
    <row r="119" spans="1:10" ht="75">
      <c r="A119" s="32"/>
      <c r="B119" s="24" t="s">
        <v>87</v>
      </c>
      <c r="C119" s="23">
        <v>992</v>
      </c>
      <c r="D119" s="13" t="s">
        <v>107</v>
      </c>
      <c r="E119" s="13" t="s">
        <v>102</v>
      </c>
      <c r="F119" s="23" t="s">
        <v>182</v>
      </c>
      <c r="G119" s="23">
        <v>600</v>
      </c>
      <c r="H119" s="39">
        <v>1310.6</v>
      </c>
      <c r="I119" s="15">
        <v>1310.6</v>
      </c>
      <c r="J119" s="16">
        <f t="shared" si="1"/>
        <v>100</v>
      </c>
    </row>
    <row r="120" spans="1:10" ht="37.5">
      <c r="A120" s="32"/>
      <c r="B120" s="35" t="s">
        <v>88</v>
      </c>
      <c r="C120" s="23">
        <v>992</v>
      </c>
      <c r="D120" s="13" t="s">
        <v>107</v>
      </c>
      <c r="E120" s="13" t="s">
        <v>105</v>
      </c>
      <c r="F120" s="23"/>
      <c r="G120" s="23"/>
      <c r="H120" s="39">
        <v>714</v>
      </c>
      <c r="I120" s="15">
        <f>I121</f>
        <v>711.8</v>
      </c>
      <c r="J120" s="16">
        <f t="shared" si="1"/>
        <v>99.69187675070027</v>
      </c>
    </row>
    <row r="121" spans="1:10" ht="75">
      <c r="A121" s="32"/>
      <c r="B121" s="35" t="s">
        <v>117</v>
      </c>
      <c r="C121" s="23">
        <v>992</v>
      </c>
      <c r="D121" s="13" t="s">
        <v>107</v>
      </c>
      <c r="E121" s="13" t="s">
        <v>105</v>
      </c>
      <c r="F121" s="23" t="s">
        <v>83</v>
      </c>
      <c r="G121" s="23"/>
      <c r="H121" s="39">
        <v>714</v>
      </c>
      <c r="I121" s="15">
        <f>I122</f>
        <v>711.8</v>
      </c>
      <c r="J121" s="16">
        <f t="shared" si="1"/>
        <v>99.69187675070027</v>
      </c>
    </row>
    <row r="122" spans="1:10" ht="37.5">
      <c r="A122" s="32"/>
      <c r="B122" s="35" t="s">
        <v>116</v>
      </c>
      <c r="C122" s="23">
        <v>992</v>
      </c>
      <c r="D122" s="13" t="s">
        <v>107</v>
      </c>
      <c r="E122" s="13" t="s">
        <v>105</v>
      </c>
      <c r="F122" s="23" t="s">
        <v>183</v>
      </c>
      <c r="G122" s="23"/>
      <c r="H122" s="39">
        <v>714</v>
      </c>
      <c r="I122" s="15">
        <f>I123</f>
        <v>711.8</v>
      </c>
      <c r="J122" s="16">
        <f t="shared" si="1"/>
        <v>99.69187675070027</v>
      </c>
    </row>
    <row r="123" spans="1:10" ht="56.25">
      <c r="A123" s="32"/>
      <c r="B123" s="35" t="s">
        <v>30</v>
      </c>
      <c r="C123" s="23">
        <v>992</v>
      </c>
      <c r="D123" s="13" t="s">
        <v>107</v>
      </c>
      <c r="E123" s="13" t="s">
        <v>105</v>
      </c>
      <c r="F123" s="23" t="s">
        <v>183</v>
      </c>
      <c r="G123" s="23">
        <v>200</v>
      </c>
      <c r="H123" s="39">
        <v>714</v>
      </c>
      <c r="I123" s="15">
        <v>711.8</v>
      </c>
      <c r="J123" s="16">
        <f t="shared" si="1"/>
        <v>99.69187675070027</v>
      </c>
    </row>
    <row r="124" spans="1:10" ht="18.75">
      <c r="A124" s="34">
        <v>8</v>
      </c>
      <c r="B124" s="33" t="s">
        <v>90</v>
      </c>
      <c r="C124" s="23">
        <v>992</v>
      </c>
      <c r="D124" s="13">
        <v>10</v>
      </c>
      <c r="E124" s="13" t="s">
        <v>108</v>
      </c>
      <c r="F124" s="23"/>
      <c r="G124" s="23"/>
      <c r="H124" s="39">
        <v>523</v>
      </c>
      <c r="I124" s="15">
        <f>I125+I130</f>
        <v>512.9</v>
      </c>
      <c r="J124" s="16">
        <f t="shared" si="1"/>
        <v>98.06883365200764</v>
      </c>
    </row>
    <row r="125" spans="1:10" ht="18.75">
      <c r="A125" s="32"/>
      <c r="B125" s="33" t="s">
        <v>91</v>
      </c>
      <c r="C125" s="23">
        <v>992</v>
      </c>
      <c r="D125" s="13">
        <v>10</v>
      </c>
      <c r="E125" s="13" t="s">
        <v>102</v>
      </c>
      <c r="F125" s="23"/>
      <c r="G125" s="23"/>
      <c r="H125" s="39">
        <v>465</v>
      </c>
      <c r="I125" s="15">
        <f>I126</f>
        <v>454.9</v>
      </c>
      <c r="J125" s="16">
        <f t="shared" si="1"/>
        <v>97.82795698924731</v>
      </c>
    </row>
    <row r="126" spans="1:10" ht="61.5" customHeight="1">
      <c r="A126" s="32"/>
      <c r="B126" s="20" t="s">
        <v>141</v>
      </c>
      <c r="C126" s="19">
        <v>992</v>
      </c>
      <c r="D126" s="9">
        <v>10</v>
      </c>
      <c r="E126" s="8" t="s">
        <v>102</v>
      </c>
      <c r="F126" s="22" t="s">
        <v>142</v>
      </c>
      <c r="G126" s="23"/>
      <c r="H126" s="39">
        <v>465</v>
      </c>
      <c r="I126" s="15">
        <f>I127</f>
        <v>454.9</v>
      </c>
      <c r="J126" s="16">
        <f t="shared" si="1"/>
        <v>97.82795698924731</v>
      </c>
    </row>
    <row r="127" spans="1:10" ht="18.75">
      <c r="A127" s="32"/>
      <c r="B127" s="20" t="s">
        <v>143</v>
      </c>
      <c r="C127" s="19">
        <v>992</v>
      </c>
      <c r="D127" s="9">
        <v>10</v>
      </c>
      <c r="E127" s="8" t="s">
        <v>102</v>
      </c>
      <c r="F127" s="22" t="s">
        <v>144</v>
      </c>
      <c r="G127" s="23"/>
      <c r="H127" s="39">
        <v>465</v>
      </c>
      <c r="I127" s="15">
        <f>I128</f>
        <v>454.9</v>
      </c>
      <c r="J127" s="16">
        <f t="shared" si="1"/>
        <v>97.82795698924731</v>
      </c>
    </row>
    <row r="128" spans="1:10" ht="53.25" customHeight="1">
      <c r="A128" s="32"/>
      <c r="B128" s="35" t="s">
        <v>93</v>
      </c>
      <c r="C128" s="23">
        <v>992</v>
      </c>
      <c r="D128" s="13">
        <v>10</v>
      </c>
      <c r="E128" s="13" t="s">
        <v>102</v>
      </c>
      <c r="F128" s="23" t="s">
        <v>184</v>
      </c>
      <c r="G128" s="23"/>
      <c r="H128" s="39">
        <v>465</v>
      </c>
      <c r="I128" s="15">
        <f>I129</f>
        <v>454.9</v>
      </c>
      <c r="J128" s="16">
        <f t="shared" si="1"/>
        <v>97.82795698924731</v>
      </c>
    </row>
    <row r="129" spans="1:10" ht="37.5">
      <c r="A129" s="32"/>
      <c r="B129" s="35" t="s">
        <v>94</v>
      </c>
      <c r="C129" s="23">
        <v>992</v>
      </c>
      <c r="D129" s="13">
        <v>10</v>
      </c>
      <c r="E129" s="13" t="s">
        <v>102</v>
      </c>
      <c r="F129" s="23" t="s">
        <v>184</v>
      </c>
      <c r="G129" s="23">
        <v>300</v>
      </c>
      <c r="H129" s="39">
        <v>465</v>
      </c>
      <c r="I129" s="15">
        <v>454.9</v>
      </c>
      <c r="J129" s="16">
        <f t="shared" si="1"/>
        <v>97.82795698924731</v>
      </c>
    </row>
    <row r="130" spans="1:10" ht="18.75">
      <c r="A130" s="32"/>
      <c r="B130" s="33" t="s">
        <v>95</v>
      </c>
      <c r="C130" s="23">
        <v>992</v>
      </c>
      <c r="D130" s="13">
        <v>10</v>
      </c>
      <c r="E130" s="13" t="s">
        <v>104</v>
      </c>
      <c r="F130" s="23"/>
      <c r="G130" s="23"/>
      <c r="H130" s="39">
        <v>58</v>
      </c>
      <c r="I130" s="15">
        <f>I131</f>
        <v>58</v>
      </c>
      <c r="J130" s="16">
        <f t="shared" si="1"/>
        <v>100</v>
      </c>
    </row>
    <row r="131" spans="1:10" ht="37.5">
      <c r="A131" s="32"/>
      <c r="B131" s="20" t="s">
        <v>141</v>
      </c>
      <c r="C131" s="19">
        <v>992</v>
      </c>
      <c r="D131" s="9">
        <v>10</v>
      </c>
      <c r="E131" s="8" t="s">
        <v>104</v>
      </c>
      <c r="F131" s="22" t="s">
        <v>142</v>
      </c>
      <c r="G131" s="23"/>
      <c r="H131" s="39">
        <v>58</v>
      </c>
      <c r="I131" s="15">
        <f>I132</f>
        <v>58</v>
      </c>
      <c r="J131" s="16">
        <f t="shared" si="1"/>
        <v>100</v>
      </c>
    </row>
    <row r="132" spans="1:10" ht="18.75">
      <c r="A132" s="32"/>
      <c r="B132" s="20" t="s">
        <v>143</v>
      </c>
      <c r="C132" s="19">
        <v>992</v>
      </c>
      <c r="D132" s="9">
        <v>10</v>
      </c>
      <c r="E132" s="8" t="s">
        <v>104</v>
      </c>
      <c r="F132" s="22" t="s">
        <v>144</v>
      </c>
      <c r="G132" s="23"/>
      <c r="H132" s="39">
        <v>58</v>
      </c>
      <c r="I132" s="15">
        <f>I133</f>
        <v>58</v>
      </c>
      <c r="J132" s="16">
        <f t="shared" si="1"/>
        <v>100</v>
      </c>
    </row>
    <row r="133" spans="1:10" ht="56.25">
      <c r="A133" s="32"/>
      <c r="B133" s="35" t="s">
        <v>133</v>
      </c>
      <c r="C133" s="23">
        <v>992</v>
      </c>
      <c r="D133" s="13">
        <v>10</v>
      </c>
      <c r="E133" s="13" t="s">
        <v>104</v>
      </c>
      <c r="F133" s="23" t="s">
        <v>185</v>
      </c>
      <c r="G133" s="23"/>
      <c r="H133" s="39">
        <v>58</v>
      </c>
      <c r="I133" s="15">
        <f>I134</f>
        <v>58</v>
      </c>
      <c r="J133" s="16">
        <f t="shared" si="1"/>
        <v>100</v>
      </c>
    </row>
    <row r="134" spans="1:10" ht="37.5">
      <c r="A134" s="32"/>
      <c r="B134" s="35" t="s">
        <v>94</v>
      </c>
      <c r="C134" s="23">
        <v>992</v>
      </c>
      <c r="D134" s="13">
        <v>10</v>
      </c>
      <c r="E134" s="13" t="s">
        <v>104</v>
      </c>
      <c r="F134" s="23" t="s">
        <v>185</v>
      </c>
      <c r="G134" s="23">
        <v>300</v>
      </c>
      <c r="H134" s="39">
        <v>58</v>
      </c>
      <c r="I134" s="15">
        <v>58</v>
      </c>
      <c r="J134" s="16">
        <f t="shared" si="1"/>
        <v>100</v>
      </c>
    </row>
    <row r="135" spans="1:10" ht="18.75">
      <c r="A135" s="34">
        <v>9</v>
      </c>
      <c r="B135" s="33" t="s">
        <v>96</v>
      </c>
      <c r="C135" s="23">
        <v>992</v>
      </c>
      <c r="D135" s="13">
        <v>11</v>
      </c>
      <c r="E135" s="13" t="s">
        <v>108</v>
      </c>
      <c r="F135" s="23"/>
      <c r="G135" s="23"/>
      <c r="H135" s="39">
        <v>2637</v>
      </c>
      <c r="I135" s="15">
        <f>I136</f>
        <v>2635.1</v>
      </c>
      <c r="J135" s="16">
        <f t="shared" si="1"/>
        <v>99.92794842624194</v>
      </c>
    </row>
    <row r="136" spans="1:10" ht="18.75">
      <c r="A136" s="32"/>
      <c r="B136" s="33" t="s">
        <v>97</v>
      </c>
      <c r="C136" s="23">
        <v>992</v>
      </c>
      <c r="D136" s="13">
        <v>11</v>
      </c>
      <c r="E136" s="13" t="s">
        <v>103</v>
      </c>
      <c r="F136" s="23"/>
      <c r="G136" s="23"/>
      <c r="H136" s="39">
        <v>2637</v>
      </c>
      <c r="I136" s="15">
        <f>I137</f>
        <v>2635.1</v>
      </c>
      <c r="J136" s="16">
        <f aca="true" t="shared" si="2" ref="J136:J148">I136/H136*100</f>
        <v>99.92794842624194</v>
      </c>
    </row>
    <row r="137" spans="1:10" ht="56.25">
      <c r="A137" s="32"/>
      <c r="B137" s="35" t="s">
        <v>186</v>
      </c>
      <c r="C137" s="23">
        <v>992</v>
      </c>
      <c r="D137" s="13">
        <v>11</v>
      </c>
      <c r="E137" s="13" t="s">
        <v>103</v>
      </c>
      <c r="F137" s="23" t="s">
        <v>86</v>
      </c>
      <c r="G137" s="23"/>
      <c r="H137" s="39">
        <v>2637</v>
      </c>
      <c r="I137" s="15">
        <f>I138+I140</f>
        <v>2635.1</v>
      </c>
      <c r="J137" s="16">
        <f t="shared" si="2"/>
        <v>99.92794842624194</v>
      </c>
    </row>
    <row r="138" spans="1:10" ht="75">
      <c r="A138" s="32"/>
      <c r="B138" s="35" t="s">
        <v>131</v>
      </c>
      <c r="C138" s="23">
        <v>992</v>
      </c>
      <c r="D138" s="13">
        <v>11</v>
      </c>
      <c r="E138" s="13" t="s">
        <v>103</v>
      </c>
      <c r="F138" s="23" t="s">
        <v>187</v>
      </c>
      <c r="G138" s="23"/>
      <c r="H138" s="39">
        <v>2487</v>
      </c>
      <c r="I138" s="15">
        <f>I139</f>
        <v>2485.1</v>
      </c>
      <c r="J138" s="16">
        <f t="shared" si="2"/>
        <v>99.92360273421794</v>
      </c>
    </row>
    <row r="139" spans="1:10" ht="75">
      <c r="A139" s="32"/>
      <c r="B139" s="24" t="s">
        <v>87</v>
      </c>
      <c r="C139" s="23">
        <v>992</v>
      </c>
      <c r="D139" s="13">
        <v>11</v>
      </c>
      <c r="E139" s="13" t="s">
        <v>103</v>
      </c>
      <c r="F139" s="23" t="s">
        <v>187</v>
      </c>
      <c r="G139" s="23">
        <v>600</v>
      </c>
      <c r="H139" s="39">
        <v>2487</v>
      </c>
      <c r="I139" s="15">
        <v>2485.1</v>
      </c>
      <c r="J139" s="16">
        <f t="shared" si="2"/>
        <v>99.92360273421794</v>
      </c>
    </row>
    <row r="140" spans="1:10" ht="56.25">
      <c r="A140" s="34"/>
      <c r="B140" s="38" t="s">
        <v>176</v>
      </c>
      <c r="C140" s="23">
        <v>992</v>
      </c>
      <c r="D140" s="13">
        <v>11</v>
      </c>
      <c r="E140" s="13" t="s">
        <v>103</v>
      </c>
      <c r="F140" s="32" t="s">
        <v>188</v>
      </c>
      <c r="G140" s="23"/>
      <c r="H140" s="39">
        <v>150</v>
      </c>
      <c r="I140" s="15">
        <f>I141</f>
        <v>150</v>
      </c>
      <c r="J140" s="16">
        <f t="shared" si="2"/>
        <v>100</v>
      </c>
    </row>
    <row r="141" spans="1:10" ht="75">
      <c r="A141" s="34"/>
      <c r="B141" s="38" t="s">
        <v>87</v>
      </c>
      <c r="C141" s="23">
        <v>992</v>
      </c>
      <c r="D141" s="13">
        <v>11</v>
      </c>
      <c r="E141" s="13" t="s">
        <v>103</v>
      </c>
      <c r="F141" s="23" t="s">
        <v>188</v>
      </c>
      <c r="G141" s="23">
        <v>600</v>
      </c>
      <c r="H141" s="39">
        <v>150</v>
      </c>
      <c r="I141" s="15">
        <v>150</v>
      </c>
      <c r="J141" s="16">
        <f t="shared" si="2"/>
        <v>100</v>
      </c>
    </row>
    <row r="142" spans="1:10" ht="18.75">
      <c r="A142" s="34">
        <v>10</v>
      </c>
      <c r="B142" s="33" t="s">
        <v>98</v>
      </c>
      <c r="C142" s="23">
        <v>992</v>
      </c>
      <c r="D142" s="13">
        <v>12</v>
      </c>
      <c r="E142" s="13" t="s">
        <v>108</v>
      </c>
      <c r="F142" s="23"/>
      <c r="G142" s="23"/>
      <c r="H142" s="39">
        <v>67.8</v>
      </c>
      <c r="I142" s="15">
        <f>I143</f>
        <v>52.9</v>
      </c>
      <c r="J142" s="16">
        <f t="shared" si="2"/>
        <v>78.02359882005901</v>
      </c>
    </row>
    <row r="143" spans="1:10" ht="37.5">
      <c r="A143" s="32"/>
      <c r="B143" s="35" t="s">
        <v>99</v>
      </c>
      <c r="C143" s="23">
        <v>992</v>
      </c>
      <c r="D143" s="13">
        <v>12</v>
      </c>
      <c r="E143" s="13" t="s">
        <v>105</v>
      </c>
      <c r="F143" s="23"/>
      <c r="G143" s="23"/>
      <c r="H143" s="39">
        <v>67.8</v>
      </c>
      <c r="I143" s="15">
        <f>I144</f>
        <v>52.9</v>
      </c>
      <c r="J143" s="16">
        <f t="shared" si="2"/>
        <v>78.02359882005901</v>
      </c>
    </row>
    <row r="144" spans="1:10" ht="56.25">
      <c r="A144" s="32"/>
      <c r="B144" s="35" t="s">
        <v>134</v>
      </c>
      <c r="C144" s="23">
        <v>992</v>
      </c>
      <c r="D144" s="13">
        <v>12</v>
      </c>
      <c r="E144" s="13" t="s">
        <v>105</v>
      </c>
      <c r="F144" s="23" t="s">
        <v>89</v>
      </c>
      <c r="G144" s="23"/>
      <c r="H144" s="39">
        <v>67.8</v>
      </c>
      <c r="I144" s="15">
        <f>I145</f>
        <v>52.9</v>
      </c>
      <c r="J144" s="16">
        <f t="shared" si="2"/>
        <v>78.02359882005901</v>
      </c>
    </row>
    <row r="145" spans="1:10" ht="37.5">
      <c r="A145" s="32"/>
      <c r="B145" s="35" t="s">
        <v>116</v>
      </c>
      <c r="C145" s="23">
        <v>992</v>
      </c>
      <c r="D145" s="13">
        <v>12</v>
      </c>
      <c r="E145" s="13" t="s">
        <v>105</v>
      </c>
      <c r="F145" s="23" t="s">
        <v>189</v>
      </c>
      <c r="G145" s="23"/>
      <c r="H145" s="39">
        <v>67.8</v>
      </c>
      <c r="I145" s="15">
        <f>I146</f>
        <v>52.9</v>
      </c>
      <c r="J145" s="16">
        <f t="shared" si="2"/>
        <v>78.02359882005901</v>
      </c>
    </row>
    <row r="146" spans="1:10" ht="56.25">
      <c r="A146" s="32"/>
      <c r="B146" s="35" t="s">
        <v>30</v>
      </c>
      <c r="C146" s="23">
        <v>992</v>
      </c>
      <c r="D146" s="13">
        <v>12</v>
      </c>
      <c r="E146" s="13" t="s">
        <v>105</v>
      </c>
      <c r="F146" s="23" t="s">
        <v>189</v>
      </c>
      <c r="G146" s="23">
        <v>200</v>
      </c>
      <c r="H146" s="39">
        <v>67.8</v>
      </c>
      <c r="I146" s="15">
        <v>52.9</v>
      </c>
      <c r="J146" s="16">
        <f t="shared" si="2"/>
        <v>78.02359882005901</v>
      </c>
    </row>
    <row r="147" spans="1:10" ht="37.5">
      <c r="A147" s="34">
        <v>11</v>
      </c>
      <c r="B147" s="35" t="s">
        <v>100</v>
      </c>
      <c r="C147" s="23">
        <v>992</v>
      </c>
      <c r="D147" s="13">
        <v>13</v>
      </c>
      <c r="E147" s="13" t="s">
        <v>108</v>
      </c>
      <c r="F147" s="23"/>
      <c r="G147" s="23"/>
      <c r="H147" s="39">
        <v>0.4</v>
      </c>
      <c r="I147" s="15">
        <f>I148</f>
        <v>0.4</v>
      </c>
      <c r="J147" s="16">
        <f t="shared" si="2"/>
        <v>100</v>
      </c>
    </row>
    <row r="148" spans="1:10" ht="37.5">
      <c r="A148" s="32"/>
      <c r="B148" s="35" t="s">
        <v>100</v>
      </c>
      <c r="C148" s="23">
        <v>992</v>
      </c>
      <c r="D148" s="13">
        <v>13</v>
      </c>
      <c r="E148" s="13" t="s">
        <v>102</v>
      </c>
      <c r="F148" s="19" t="s">
        <v>101</v>
      </c>
      <c r="G148" s="23">
        <v>730</v>
      </c>
      <c r="H148" s="39">
        <v>0.4</v>
      </c>
      <c r="I148" s="15">
        <v>0.4</v>
      </c>
      <c r="J148" s="16">
        <f t="shared" si="2"/>
        <v>100</v>
      </c>
    </row>
    <row r="150" spans="1:10" ht="44.25" customHeight="1">
      <c r="A150" s="63" t="s">
        <v>4</v>
      </c>
      <c r="B150" s="63"/>
      <c r="C150" s="28"/>
      <c r="D150" s="28"/>
      <c r="E150" s="64" t="s">
        <v>136</v>
      </c>
      <c r="F150" s="64"/>
      <c r="G150" s="64"/>
      <c r="H150" s="64"/>
      <c r="I150" s="64"/>
      <c r="J150" s="64"/>
    </row>
  </sheetData>
  <sheetProtection/>
  <mergeCells count="8">
    <mergeCell ref="A150:B150"/>
    <mergeCell ref="E150:J150"/>
    <mergeCell ref="D1:F1"/>
    <mergeCell ref="D2:F2"/>
    <mergeCell ref="A3:J3"/>
    <mergeCell ref="F4:J4"/>
    <mergeCell ref="H1:J1"/>
    <mergeCell ref="H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Zurieta</cp:lastModifiedBy>
  <cp:lastPrinted>2019-02-28T13:23:02Z</cp:lastPrinted>
  <dcterms:created xsi:type="dcterms:W3CDTF">2017-03-09T11:02:11Z</dcterms:created>
  <dcterms:modified xsi:type="dcterms:W3CDTF">2019-05-31T05:31:34Z</dcterms:modified>
  <cp:category/>
  <cp:version/>
  <cp:contentType/>
  <cp:contentStatus/>
</cp:coreProperties>
</file>