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720" windowHeight="7305" activeTab="0"/>
  </bookViews>
  <sheets>
    <sheet name="прил.1" sheetId="1" r:id="rId1"/>
    <sheet name="прил.2" sheetId="2" r:id="rId2"/>
  </sheets>
  <definedNames>
    <definedName name="_xlnm.Print_Area" localSheetId="0">'прил.1'!$A$1:$E$224</definedName>
  </definedNames>
  <calcPr fullCalcOnLoad="1" refMode="R1C1"/>
</workbook>
</file>

<file path=xl/sharedStrings.xml><?xml version="1.0" encoding="utf-8"?>
<sst xmlns="http://schemas.openxmlformats.org/spreadsheetml/2006/main" count="651" uniqueCount="521">
  <si>
    <t>Налог на имущество физических лиц, взимаемых по ставкам, применяемым к объектам налогообложения, расположенным в границах поселений (пени)</t>
  </si>
  <si>
    <t>182 1.06.01030.10.1000.110</t>
  </si>
  <si>
    <t>182 1.06.01030.10.2000.110</t>
  </si>
  <si>
    <t xml:space="preserve">000  1.19.05000.10.0000.151 </t>
  </si>
  <si>
    <t>Возврат остатков субсидий, субвенций  и  иных  межбюджетных трансфертов, имеющих целевое  назначение,  прошлых лет из бюджетов поселений</t>
  </si>
  <si>
    <t>992  1.19.05000.10.0000.151</t>
  </si>
  <si>
    <t>992 2.02.01001.10.0000.151</t>
  </si>
  <si>
    <t>Дотация на выравнивание уровня бюджетной обеспеченности бюджета поселения</t>
  </si>
  <si>
    <t xml:space="preserve"> 000 2.02.02100.00.0000.151</t>
  </si>
  <si>
    <t>Субсидии бюджетам на поддержку экономического и социального развития коренных малочисленных народов  Севера,   Сибири и Дальнего Востока</t>
  </si>
  <si>
    <t>000 2.02.02100.10.0000.151</t>
  </si>
  <si>
    <t xml:space="preserve">992  2.02.02102.10.0000.151 </t>
  </si>
  <si>
    <t>Субсидии бюджетам  поселений  на  закупку  автотранспортных средств и коммунальной техники</t>
  </si>
  <si>
    <t xml:space="preserve"> 992 2.02.02999.10.0000.151</t>
  </si>
  <si>
    <t>Прочие субсидии бюджетам поселений</t>
  </si>
  <si>
    <t xml:space="preserve"> 000 2.02.03015.00.0000.151</t>
  </si>
  <si>
    <t>Субвенции бюджетам на  осуществление  первичного  воинского учета на территориях, где отсутствуют военные комиссариаты</t>
  </si>
  <si>
    <t>Субвенции бюджетам поселений на  осуществление  первичного  воинского учета на территориях, где отсутствуют военные комиссариаты</t>
  </si>
  <si>
    <t xml:space="preserve"> 992 2.02.03024.10.0000.151</t>
  </si>
  <si>
    <t>Субвенции бюджетам поселений на выполнение передаваемых полномочий субъектов Российской Федерации</t>
  </si>
  <si>
    <t xml:space="preserve"> 992 2.02.04025.10.0000.151</t>
  </si>
  <si>
    <t>000 2.07.00000.00.0000.180</t>
  </si>
  <si>
    <t>Прочие безвозмездные поступления в бюджеты поселений</t>
  </si>
  <si>
    <t xml:space="preserve">ПРОЧИЕ БЕЗВОЗМЕЗДНЫЕ ПОСТУПЛЕНИЯ                                </t>
  </si>
  <si>
    <t>Доходы, получаемые в  виде  арендной  либо  иной   платы за передачу  в  возмездное  пользование     государственного и муниципального   имущества   (за   исключением    имущества автономных учреждений, а также имущества государственных  и муниципальных унитарных предприятий, в том числе казенных)</t>
  </si>
  <si>
    <t xml:space="preserve"> 1.00.00000.00.0000.000</t>
  </si>
  <si>
    <t xml:space="preserve"> 1.01.00000.00.0000.000</t>
  </si>
  <si>
    <t xml:space="preserve"> 1.01.01012.02.3000.110</t>
  </si>
  <si>
    <t xml:space="preserve"> 1.01.02000.01.0000.110</t>
  </si>
  <si>
    <t>1.01.02021.01.1000.110</t>
  </si>
  <si>
    <t>1.01.02021.01.2000.110</t>
  </si>
  <si>
    <t>1.01.02021.01.3000.110</t>
  </si>
  <si>
    <t>1.01.02030.01.1000.110</t>
  </si>
  <si>
    <t>1.01.02040.01.1000.110</t>
  </si>
  <si>
    <t>1.05.03000.01.1000.110</t>
  </si>
  <si>
    <t>1.05.03000.01.2000.110</t>
  </si>
  <si>
    <t>1.06.00000.00.0000.000</t>
  </si>
  <si>
    <t>1.06.01000.00.0000.110</t>
  </si>
  <si>
    <t>1.06.01030.10.1000.110</t>
  </si>
  <si>
    <t>1.06.04012.02.2000.110</t>
  </si>
  <si>
    <t>1.06.06000.00.0000.110</t>
  </si>
  <si>
    <t>1.06.06013.10.1000.110</t>
  </si>
  <si>
    <t>1.06.06013.10.2000.110</t>
  </si>
  <si>
    <t>1.06.06013.10.3000.110</t>
  </si>
  <si>
    <t>1.06.06023.10.1000.110</t>
  </si>
  <si>
    <t>1.06.06023.10.2000.110</t>
  </si>
  <si>
    <t>1.06.06023.10.3000.110</t>
  </si>
  <si>
    <t>1.08.00000.00.0000.000</t>
  </si>
  <si>
    <t xml:space="preserve">1.08.04000.01.0000.110 </t>
  </si>
  <si>
    <t>Государственная пошлина за совершение нотариальных действий (за   исключением   действий,   совершаемых консульскими учреждениями Российской Федерации)</t>
  </si>
  <si>
    <t xml:space="preserve">1.08.04020.01.0000.110 </t>
  </si>
  <si>
    <t xml:space="preserve">1.08.04020.01.4000.110 </t>
  </si>
  <si>
    <t xml:space="preserve">1.09.00000.00.0000.000 </t>
  </si>
  <si>
    <t>1.09.04000.00.0000.110</t>
  </si>
  <si>
    <t xml:space="preserve">1.09.04050.10.1000.110 </t>
  </si>
  <si>
    <t xml:space="preserve">1.09.04050.10.2000.110 </t>
  </si>
  <si>
    <t>1.11.00000.00.0000.000</t>
  </si>
  <si>
    <t>1.11.05000.00.0000.120</t>
  </si>
  <si>
    <t>1.11.05010.00.0000.120</t>
  </si>
  <si>
    <t>1.11.05010.10.0023.120</t>
  </si>
  <si>
    <t>1.11.05010.10.0024.120</t>
  </si>
  <si>
    <t>1.11.05030.00.0000.120</t>
  </si>
  <si>
    <t>1.14.00000.00.0000.000</t>
  </si>
  <si>
    <t>1.17.00000.00.0000.000</t>
  </si>
  <si>
    <t>1.17.05000.00.0000.180</t>
  </si>
  <si>
    <t>1.18.00000.00.0000.000</t>
  </si>
  <si>
    <t>1.18.05000.10.0000.000</t>
  </si>
  <si>
    <t>1.18.05030.10.0000.151</t>
  </si>
  <si>
    <t>1.19.00000.00.0000.000</t>
  </si>
  <si>
    <t xml:space="preserve">1.19.05000.10.0000.151 </t>
  </si>
  <si>
    <t>1.19.05000.10.0000.151</t>
  </si>
  <si>
    <t>2.00.00000.00.0000.000</t>
  </si>
  <si>
    <t>2.02.00000.00.0000.000</t>
  </si>
  <si>
    <t>2.02.01000.00.0000.151</t>
  </si>
  <si>
    <t>2.02.01001.00.0000.151</t>
  </si>
  <si>
    <t>2.02.01001.10.0000.151</t>
  </si>
  <si>
    <t>2.02.02000.00.0000.151</t>
  </si>
  <si>
    <t>2.02.02100.00.0000.151</t>
  </si>
  <si>
    <t>2.02.02100.10.0000.151</t>
  </si>
  <si>
    <t xml:space="preserve">2.02.02102.10.0000.151 </t>
  </si>
  <si>
    <t>2.02.02999.00.0000.151</t>
  </si>
  <si>
    <t>2.02.02999.10.0000.151</t>
  </si>
  <si>
    <t>2.02.03000.00.0000.151</t>
  </si>
  <si>
    <t>2.02.03015.00.0000.151</t>
  </si>
  <si>
    <t>2.02.03015.10.0000.151</t>
  </si>
  <si>
    <t>2.02.03024.00.0000.151</t>
  </si>
  <si>
    <t>2.02.03024.10.0000.151</t>
  </si>
  <si>
    <t>2.02.04000.00.0000.151</t>
  </si>
  <si>
    <t>2.02.04025.00.0000.151</t>
  </si>
  <si>
    <t>2.02.04025.10.0000.151</t>
  </si>
  <si>
    <t>2.07.00000.00.0000.180</t>
  </si>
  <si>
    <t xml:space="preserve">2.07.05000.10.0000.180 </t>
  </si>
  <si>
    <t>1.05.00000.00.0000.000</t>
  </si>
  <si>
    <t xml:space="preserve">НАЛОГИ НА СОВОКУПНЫЙ ДОХОД                                      </t>
  </si>
  <si>
    <t>ПРИЛОЖЕНИЕ 1</t>
  </si>
  <si>
    <t>(тыс.рублей)</t>
  </si>
  <si>
    <t>Наименование</t>
  </si>
  <si>
    <t>Код  классификации дохода</t>
  </si>
  <si>
    <t>Код30</t>
  </si>
  <si>
    <t>Сумма0</t>
  </si>
  <si>
    <t>Сумма1</t>
  </si>
  <si>
    <t>Доходы бюджета - всего</t>
  </si>
  <si>
    <t xml:space="preserve">  000 8.50.00000.00.0000.000</t>
  </si>
  <si>
    <t>НАЛОГОВЫЕ И НЕНАЛОГОВЫЕ ДОХОДЫ</t>
  </si>
  <si>
    <t xml:space="preserve"> 000 1.00.00000.00.0000.000</t>
  </si>
  <si>
    <t>НАЛОГИ НА ПРИБЫЛЬ, ДОХОДЫ</t>
  </si>
  <si>
    <t>000 1.01.00000.00.0000.000</t>
  </si>
  <si>
    <t>Налог на прибыль организаций</t>
  </si>
  <si>
    <t xml:space="preserve"> 000 1.01.01000.00.0000.110</t>
  </si>
  <si>
    <t>Налог на прибыль организаций, зачисляемый в бюджеты бюджетной системы Российской Федерации по соответствующим ставкам</t>
  </si>
  <si>
    <t xml:space="preserve"> 000 1.01.01010.00.0000.110</t>
  </si>
  <si>
    <t>Налог на прибыль организаций, зачисляемые в бюджеты субъектов Российской Федерации</t>
  </si>
  <si>
    <t xml:space="preserve"> 182 1.01.01012.02.1000.110</t>
  </si>
  <si>
    <t>Налог на прибыль организаций (пени)</t>
  </si>
  <si>
    <t xml:space="preserve"> 182 1.01.01012.02.2000.110</t>
  </si>
  <si>
    <t>Налог на прибыль  организаций (штрафы)</t>
  </si>
  <si>
    <t xml:space="preserve"> 182 1.01.01012.02.3000.110</t>
  </si>
  <si>
    <t>Налог на прибыль организаций, зачисляемые в бюджеты субъетов Российской Федерации (прочие поступления)</t>
  </si>
  <si>
    <t xml:space="preserve"> 182 1.01.01012.02.4000.110</t>
  </si>
  <si>
    <t>Налог на доходы физических лиц</t>
  </si>
  <si>
    <t xml:space="preserve"> 000 1.01.02000.01.0000.110</t>
  </si>
  <si>
    <t>Налог на доходы физических лиц с доходов, получающих в виде дивидентов</t>
  </si>
  <si>
    <t xml:space="preserve"> 182 1.01.02010.01.2000.110</t>
  </si>
  <si>
    <t>Налог</t>
  </si>
  <si>
    <t xml:space="preserve"> 182 1.01.02010.01.3000.110</t>
  </si>
  <si>
    <t>Налог на доходы физических  лиц (пени)</t>
  </si>
  <si>
    <t>Налог на доходы физических лиц (штрафы)</t>
  </si>
  <si>
    <t>Налог на доходы физических лиц с доходов, полученных физтческими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</si>
  <si>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 xml:space="preserve"> 182 1.01.02070.01.1000.110</t>
  </si>
  <si>
    <t xml:space="preserve"> 182 1.01.02070.01.4000.110</t>
  </si>
  <si>
    <t>НАЛОГИ НА СОВОКУПНЫЙ ДОХОД</t>
  </si>
  <si>
    <t xml:space="preserve">Начальник финансового отдела администрации </t>
  </si>
  <si>
    <t xml:space="preserve"> 000 1.05.00000.00.0000.000</t>
  </si>
  <si>
    <t>Единый налог на вменённый доход для отд.видов деятельности</t>
  </si>
  <si>
    <t xml:space="preserve"> 182 1.05.02000.02.1000.110</t>
  </si>
  <si>
    <t>Единый налог на вменённый доход (пени)</t>
  </si>
  <si>
    <t xml:space="preserve"> 182 1.05.02000.02.2000.110</t>
  </si>
  <si>
    <t>Единый налог на вменённый доход для отдельных видов деятельности</t>
  </si>
  <si>
    <t xml:space="preserve"> 182 1.05.02000.02.3000.110</t>
  </si>
  <si>
    <t xml:space="preserve"> 182 1.05.02000.02.4000.110</t>
  </si>
  <si>
    <t>Единый сельскохозяйственный налог</t>
  </si>
  <si>
    <t xml:space="preserve"> 182 1.05.03000.01.1000.110</t>
  </si>
  <si>
    <t>Единый сельскохозяйтвенный налог (пени)</t>
  </si>
  <si>
    <t xml:space="preserve"> 182 1.05.03000.01.2000.110</t>
  </si>
  <si>
    <t xml:space="preserve"> 182 1.05.03000.01.3000.110</t>
  </si>
  <si>
    <t>НАЛОГИ НА ИМУЩЕСТВО</t>
  </si>
  <si>
    <t xml:space="preserve"> 000 1.06.00000.00.0000.000</t>
  </si>
  <si>
    <t>Транспортный налог с физических лиц (пени)</t>
  </si>
  <si>
    <t xml:space="preserve"> 182 1.06.04012.02.2000.110</t>
  </si>
  <si>
    <t>ГОСУДАРСТВЕННАЯ ПОШЛИНА</t>
  </si>
  <si>
    <t xml:space="preserve"> 000 1.08.00000.00.0000.000</t>
  </si>
  <si>
    <t>Государственная пошлина по делам, рассматриваемым в судах общей юрисдикции, мировыми судьями</t>
  </si>
  <si>
    <t xml:space="preserve"> 000 1.08.03000.01.0000.110</t>
  </si>
  <si>
    <t>Госпошлина по делам, рассматриваемые в судах общей  юрисдикции</t>
  </si>
  <si>
    <t xml:space="preserve"> 182 1.08.03010.01.1000.110</t>
  </si>
  <si>
    <t>Госпошлина но делам, рассматраваемым в судах</t>
  </si>
  <si>
    <t xml:space="preserve"> 182 1.08.03010.01.4000.110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</si>
  <si>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</si>
  <si>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182 1.08.07000.01.0000.110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</si>
  <si>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</si>
  <si>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000 1.08.07080.01.0000.110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</si>
  <si>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образований</t>
  </si>
  <si>
    <t xml:space="preserve"> 854 1.08.07084.01.1000.110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</si>
  <si>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</t>
  </si>
  <si>
    <t xml:space="preserve"> 000 1.06.01000.00.0000.110</t>
  </si>
  <si>
    <t xml:space="preserve"> 000 1.06.06000.00.0000.110</t>
  </si>
  <si>
    <t>Земельный налог</t>
  </si>
  <si>
    <t xml:space="preserve"> 182 1.06.06013.10.1000.110</t>
  </si>
  <si>
    <t xml:space="preserve">Земельный налог, взимаемый по ставкам, установленным в соответствии с подпунктом 1 пункта 1 статьи 394  Налогового кодекса  Российской  Федерации  и  применяемым  к  объектам налогообложения, расположенным в границах поселений
</t>
  </si>
  <si>
    <t>182 1.06.06013.10.2000.110</t>
  </si>
  <si>
    <t>Земельный налог, взимаемый по ставкам, установленным в соответствии с подпунктом 1 пункта 1 статьи 394  Налогового кодекса  Российской  Федерации  и  применяемым  к  объектам налогообложения, расположенным в границах поселений (пеня)</t>
  </si>
  <si>
    <t>Земельный налог, взимаемый по ставкам, установленным в соответствии с подпунктом 1 пункта 1 статьи 394  Налогового кодекса  Российской  Федерации  и  применяемым  к  объектам налогообложения, расположенным в границах поселений (штраф)</t>
  </si>
  <si>
    <t>182 1.06.06013.10.3000.110</t>
  </si>
  <si>
    <t>182 1.06.06023.10.1000.110</t>
  </si>
  <si>
    <t>Земельный налог, взимаемый по ставкам, установленным в соответствии с подпунктом 2 пункта 1 статьи 394  Налогового кодекса  Российской  Федерации  и  применяемым  к 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</si>
  <si>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 Налогового кодекса  Российской  Федерации  и  применяемым  к  объектам налогообложения, расположенным в границах поселений (пени)</t>
  </si>
  <si>
    <t>Земельный налог, взимаемый по ставкам, установленным в соответствии с подпунктом 2 пункта 1 статьи 394  Налогового кодекса  Российской  Федерации  и  применяемым  к  объектам налогообложения, расположенным в границах поселений (штрафы)</t>
  </si>
  <si>
    <t>182 1.06.06023.10.2000.110</t>
  </si>
  <si>
    <t>182 1.06.06023.10.3000.110</t>
  </si>
  <si>
    <t xml:space="preserve">000  1 09 00000 00 0000 000 </t>
  </si>
  <si>
    <t>000  1 09 04000 00 0000 110</t>
  </si>
  <si>
    <t xml:space="preserve">Налоги на имущество                                             </t>
  </si>
  <si>
    <t xml:space="preserve">182  1 09 04050 10 2000 110 </t>
  </si>
  <si>
    <t>Земельный налог (по обязательствам, возникшим до 1 января 2006 года), мобилизуемый на территориях поселений (пеня)</t>
  </si>
  <si>
    <t xml:space="preserve">000  1 08 04000 01 0000 110 </t>
  </si>
  <si>
    <t>Государственная пошлина за совершение нотариальных действий (за   исключением   действий,   совершаемых    консульскими учреждениями Российской Федерации)</t>
  </si>
  <si>
    <t xml:space="preserve"> 000  1 08 04020 01 0000 110 </t>
  </si>
  <si>
    <t xml:space="preserve">Государственная пошлина за совершение нотариальных действий должностными  лицами   органов   местного   самоуправления, уполномоченными в соответствии  с  законодательными  актами Российской Федерации на совершение нотариальных действий
</t>
  </si>
  <si>
    <t xml:space="preserve">992  1 08 04020 01 4000 110 </t>
  </si>
  <si>
    <t>Государственная пошлина за совершение нотариальных действий должностными  лицами   органов   местного   самоуправления, уполномоченными в соответствии  с  законодательными  актами Российской Федерации на совершение нотариальных действий</t>
  </si>
  <si>
    <t>Доходы, получаемые  в виде арендной платы  за земли сельскохозяйственного назначения, 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</si>
  <si>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 в виде арендной платы  за земли сельских населенных пунктов, 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</si>
  <si>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 в виде арендной платы  за земли промышленности, энергетики, транспорта, связи и земли иного специального назначения, 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</si>
  <si>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992 1.11.05035.10.0000.120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</si>
  <si>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</si>
  <si>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>Прочие неналоговые доходы бюджетов поселений</t>
  </si>
  <si>
    <t xml:space="preserve"> 000 1.18.05000.10.0000.000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</si>
  <si>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</si>
  <si>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 xml:space="preserve"> 992 1.18.05030.10.0000.151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</si>
  <si>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</si>
  <si>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188 1.08.07140.01.1000.110</t>
  </si>
  <si>
    <t xml:space="preserve"> 188 1.08.07140.01.4000.110</t>
  </si>
  <si>
    <t xml:space="preserve"> 819 1.08.07140.01.1000.110</t>
  </si>
  <si>
    <t>Государственная пошлина за выдачу раз-решения на установку рекламной конструкции</t>
  </si>
  <si>
    <t xml:space="preserve"> 902 1.08.07150.01.1000.110</t>
  </si>
  <si>
    <t>ЗАДОЛЖЕННОСТЬ И ПЕРЕРАСЧЕТЫ ПО ОТМЕНЕННЫМ НАЛОГАМ, СБОРАМ И ИНЫМ ОБЯЗАТЕЛЬНЫМ ПЛАТЕЖАМ</t>
  </si>
  <si>
    <t xml:space="preserve"> 000 1.09.00000.00.0000.000</t>
  </si>
  <si>
    <t>Прочие налоги и сборы (по отмененным местным налогам и сборам)</t>
  </si>
  <si>
    <t xml:space="preserve"> 000 1.09.07000.00.0000.110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</si>
  <si>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</si>
  <si>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000 1.09.07030.00.0000.110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</si>
  <si>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 </t>
  </si>
  <si>
    <t xml:space="preserve"> 182 1.09.07030.05.1000.110</t>
  </si>
  <si>
    <t xml:space="preserve"> 182 1.09.07030.05.2000.110</t>
  </si>
  <si>
    <t>ДОХОДЫ ОТ ИСПОЛЬЗОВАНИЯ ИМУЩЕСТВА, НАХОДЯЩЕГОСЯ В ГОСУДАРСТВЕННОЙ И МУНИЦИПАЛЬНОЙ СОБСТВЕННОСТИ</t>
  </si>
  <si>
    <t xml:space="preserve"> 000 1.11.00000.00.0000.000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</si>
  <si>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</si>
  <si>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000 1.11.01000.00.0000.120</t>
  </si>
  <si>
    <t>Дивиденды по акциям и доходы от прочих форм участия в капитале, находящихся в собственности муниципальных районов</t>
  </si>
  <si>
    <t xml:space="preserve"> 902 1.11.01050.05.0000.120</t>
  </si>
  <si>
    <t xml:space="preserve"> 000 1.11.05000.00.0000.120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</si>
  <si>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</si>
  <si>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000 1.11.05010.00.0000.120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</si>
  <si>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</si>
  <si>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 xml:space="preserve"> 000 1.11.05030.00.0000.120</t>
  </si>
  <si>
    <t>Доходы от сдачи в аренду имущества, находящегося в оперативном управлении учреждений образования</t>
  </si>
  <si>
    <t xml:space="preserve"> 902 1.11.05035.05.0012.120</t>
  </si>
  <si>
    <t>Доходы от сдачи в аренду имущества, находящегося в оперативном управлении учреждений здравоочранения</t>
  </si>
  <si>
    <t xml:space="preserve"> 902 1.11.05035.05.0022.120</t>
  </si>
  <si>
    <t>Доходы от сдачи в аренду имущества, находящегося в оперативном управлении учреждений культуры и искусства</t>
  </si>
  <si>
    <t xml:space="preserve"> 902 1.11.05035.05.0032.120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</si>
  <si>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</si>
  <si>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000 1.11.09000.00.0000.120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</si>
  <si>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</si>
  <si>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000 1.11.09040.00.0000.120</t>
  </si>
  <si>
    <t>Прочие поступления от использования имущества ,находящегося в собственности муниципальных районов</t>
  </si>
  <si>
    <t xml:space="preserve"> 902 1.11.09045.05.0000.120</t>
  </si>
  <si>
    <t>ПЛАТЕЖИ ПРИ ПОЛЬЗОВАНИИ ПРИРОДНЫМИ РЕСУРСАМИ</t>
  </si>
  <si>
    <t xml:space="preserve"> 000 1.12.00000.00.0000.000</t>
  </si>
  <si>
    <t>Плата за негативное воздействие на окружающую  среду</t>
  </si>
  <si>
    <t xml:space="preserve"> 048 1.12.01000.01.0000.120</t>
  </si>
  <si>
    <t>Плата за негативное воздействие на окружающую среду</t>
  </si>
  <si>
    <t xml:space="preserve"> 498 1.12.01000.01.0000.120</t>
  </si>
  <si>
    <t>ДОХОДЫ ОТ ОКАЗАНИЯ ПЛАТНЫХ УСЛУГ И КОМПЕНСАЦИИ ЗАТРАТ ГОСУДАРСТВА</t>
  </si>
  <si>
    <t xml:space="preserve"> 000 1.13.00000.00.0000.000</t>
  </si>
  <si>
    <t>Прочие доходы от оказания платных услуг получателями средств бюджетов муниципальных  районов  и компенсации затрат бюджетов муниципальных районов</t>
  </si>
  <si>
    <t xml:space="preserve"> 902 1.13.03050.05.0041.130</t>
  </si>
  <si>
    <t>ДОХОДЫ ОТ ПРОДАЖИ МАТЕРИАЛЬНЫХ И НЕМАТЕРИАЛЬНЫХ АКТИВОВ</t>
  </si>
  <si>
    <t xml:space="preserve"> 000 1.14.00000.00.0000.000</t>
  </si>
  <si>
    <t xml:space="preserve"> 000 2.02.02077.00.0000.151</t>
  </si>
  <si>
    <t>Субсидии бюджетам на бюджетные инвестиции в объекты капитального строительства государственной собственности субъектов РФ</t>
  </si>
  <si>
    <t>992 2.02.02077.10.0000.151</t>
  </si>
  <si>
    <t>Субсидии бюджетам на бюджетные инвестиции в объекты капитального строительства государственной собственности муниципальных образований</t>
  </si>
  <si>
    <t xml:space="preserve"> 2.02.02077.00.0000.151</t>
  </si>
  <si>
    <t>2.02.02077.10.0000.151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</si>
  <si>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</si>
  <si>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182 1.01.02010.01.0000.110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</si>
  <si>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</si>
  <si>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182 1.01.02020.01.0000.110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</si>
  <si>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</si>
  <si>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182 1.01.02030.01.0000.110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</si>
  <si>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</si>
  <si>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Единый сельскохозяйственный налог (за налоговые периоды, истекшие до 1 января 2011 года)</t>
  </si>
  <si>
    <t>182 1.05.03010.01.0000.110</t>
  </si>
  <si>
    <t>182 1.05.03020.01.0000.110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</si>
  <si>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</si>
  <si>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000 2.02.01000.00.0000.151</t>
  </si>
  <si>
    <t>000 2.02.01001.00.0000.151</t>
  </si>
  <si>
    <t>Дотации бюджетам поселений на выравнивание бюджетной обеспеченности</t>
  </si>
  <si>
    <t>000 2.02.01001.10.0000.151</t>
  </si>
  <si>
    <t xml:space="preserve">Межбюджетные трансферты, передаваемые бюджетам поселений на комплектование книжных фондов библиотек муниципальных образований </t>
  </si>
  <si>
    <t>Прочие межбюджетные трансферты</t>
  </si>
  <si>
    <t>000 2.02.04999.00.0000.151</t>
  </si>
  <si>
    <t>Прочие межбюджетные трансферты, передаваемые бюджетам поселений</t>
  </si>
  <si>
    <t>000 2.02.04999.10.0000.151</t>
  </si>
  <si>
    <t xml:space="preserve"> 1.01.02010.01.0000.110</t>
  </si>
  <si>
    <t>1.01.02020.01.0000.110</t>
  </si>
  <si>
    <t>1.05.03020.01.0000.110</t>
  </si>
  <si>
    <t>1.14.06013.10.0000.430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</si>
  <si>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</si>
  <si>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2.02.04999.00.0000.151</t>
  </si>
  <si>
    <t>2.02.04999.10.0000.151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</si>
  <si>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</si>
  <si>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000 1.16.00000.00.0000.000</t>
  </si>
  <si>
    <t>000 1.16.51000.02.0000.140</t>
  </si>
  <si>
    <t>821 1.16.51000.02.0000.140</t>
  </si>
  <si>
    <t>000 1.16.51040.02.0000.140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</si>
  <si>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</si>
  <si>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 </t>
  </si>
  <si>
    <t xml:space="preserve"> 000 1.13.02000.00.0000.130</t>
  </si>
  <si>
    <t>Доходы от компенсации затрат государства</t>
  </si>
  <si>
    <t>Прочие доходы от компенсации затрат государства</t>
  </si>
  <si>
    <t xml:space="preserve"> 000 1.13.02990.00.0000.130</t>
  </si>
  <si>
    <t>Прочие доходы от компенсации затрат бюджетов поселений</t>
  </si>
  <si>
    <t xml:space="preserve"> 000 1.13.02995.10.0000.130</t>
  </si>
  <si>
    <t xml:space="preserve"> 992 1.13.02995.10.0000.130</t>
  </si>
  <si>
    <t>-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</si>
  <si>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</si>
  <si>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</si>
  <si>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000 2.02.01003.00.0000.151</t>
  </si>
  <si>
    <t>000 2.02.01003.10.0000.151</t>
  </si>
  <si>
    <t xml:space="preserve">992 2.07.05030.10.0000.180 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</si>
  <si>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</si>
  <si>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000 2.19.00000.00.0000.000</t>
  </si>
  <si>
    <t>992 2.19.05000.10.0000.000</t>
  </si>
  <si>
    <t>000 2.19.05000.10.0000.000</t>
  </si>
  <si>
    <t>1.11.05035.10.0000.120</t>
  </si>
  <si>
    <t>Доходы от сдачи в аренду имущества, находящегося в оперативном управлении органов управления поселений и созданых ими учреждений (за исключением имущества муниципальных бюджетных и автономных учреждений)</t>
  </si>
  <si>
    <t>ДОХОДЫ ОТ ОКАЗАНИЯ ПЛАТНЫХ УСЛУГ (РАБОТ) И КОМПЕСАЦИИ ЗАТРАТ ГОСУДАРСТВА</t>
  </si>
  <si>
    <t>1.13.00000.00.0000.000</t>
  </si>
  <si>
    <t>1.13.02000.00.0000.130</t>
  </si>
  <si>
    <t>1.13.02995.10.0000.130</t>
  </si>
  <si>
    <t>1.16.00000.00.0000.000</t>
  </si>
  <si>
    <t>1.16.51000.02.0000.140</t>
  </si>
  <si>
    <t>Денежные взыскания (штрафы), установленные законами субъектов Российской Федерации за несоблюдение муниципальныхправовых актов</t>
  </si>
  <si>
    <t>2.19.05000.10.0000.151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</si>
  <si>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</si>
  <si>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000 1.14.02000.00.0000.000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</si>
  <si>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</t>
  </si>
  <si>
    <t xml:space="preserve"> 000 1.14.02030.05.0000.410</t>
  </si>
  <si>
    <t>Доходы от реализации иного имущества, находящегося в собственности муниципальных районов (в части реализации основных средств по указанному имуществу)</t>
  </si>
  <si>
    <t xml:space="preserve"> 902 1.14.02033.05.0000.410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</si>
  <si>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</t>
  </si>
  <si>
    <t xml:space="preserve"> 000 1.14.02030.05.0000.440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</si>
  <si>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(в части  реализации материальных запасов по указанному имуществу) </t>
  </si>
  <si>
    <t xml:space="preserve"> 902 1.14.02032.05.0000.440</t>
  </si>
  <si>
    <t>Доходы от продажи земельных участков, государственная собственность на которые не разграничена</t>
  </si>
  <si>
    <t>Доходы от продажи земельн.участков,госуд.собств.на которые не разгран.,и которые расположены в границах поселений</t>
  </si>
  <si>
    <t>ШТРАФЫ, САНКЦИИ, ВОЗМЕЩЕНИЕ УЩЕРБА</t>
  </si>
  <si>
    <t xml:space="preserve"> 000 1.16.00000.00.0000.000</t>
  </si>
  <si>
    <t>Денежные взыскания (штрафы) за нарушение законодательства о налогах и сборах</t>
  </si>
  <si>
    <t xml:space="preserve"> 000 1.16.03000.00.0000.140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</si>
  <si>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129&lt;1&gt;, 132, 133, 134, 135, 135&lt;1&gt; Налогового кодекса Российской Федерации</t>
  </si>
  <si>
    <t xml:space="preserve"> 182 1.16.03010.01.0000.140</t>
  </si>
  <si>
    <t>Денежн.взыскан.(штрафы)за админ.правонаруш.в обл.налог</t>
  </si>
  <si>
    <t xml:space="preserve"> 182 1.16.03030.01.0000.140</t>
  </si>
  <si>
    <t>Денежн.взыскан.(штрафы)за наруш.законод.о прим.ККМ</t>
  </si>
  <si>
    <t xml:space="preserve"> 182 1.16.06000.01.0000.140</t>
  </si>
  <si>
    <t>Денежные взыскания (штрафы) за нарушение  законодательства о применении  ККМ</t>
  </si>
  <si>
    <t xml:space="preserve"> 188 1.16.06000.01.0000.140</t>
  </si>
  <si>
    <t>Денежные взыскания (штрафы) за администр. правонарушния в области гос регулирования производства и оборота этилового спирта, алкогольной, спиртосодержащей и табачной продукции</t>
  </si>
  <si>
    <t xml:space="preserve"> 141 1.16.08000.01.0000.140</t>
  </si>
  <si>
    <t xml:space="preserve"> 188 1.16.08000.01.0000.140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</si>
  <si>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</si>
  <si>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000 1.16.21000.00.0000.140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</si>
  <si>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</si>
  <si>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188 1.16.21050.05.0000.140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</si>
  <si>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</t>
  </si>
  <si>
    <t xml:space="preserve"> 000 1.16.25000.01.0000.140</t>
  </si>
  <si>
    <t>Денежные взыскания (штрафы) за нарушение законодательства о недрах</t>
  </si>
  <si>
    <t xml:space="preserve"> 048 1.16.25010.01.0000.140</t>
  </si>
  <si>
    <t>Денежные взыскания (штрафы) за нарушение законодательства в области охраны окружающей среды</t>
  </si>
  <si>
    <t xml:space="preserve"> 048 1.16.25050.01.0000.140</t>
  </si>
  <si>
    <t xml:space="preserve"> 854 1.16.25050.01.0000.140</t>
  </si>
  <si>
    <t>Денежные взыскания (штрафы) за нарушение земельного законодательства</t>
  </si>
  <si>
    <t xml:space="preserve"> 321 1.16.25060.01.0000.140</t>
  </si>
  <si>
    <t>Денежные взыскания (штрафы) за нарушение законодательства в области обеспечения санитарно- эпидемиологического благополучия человека и законодательства в сфере защиты прав потребителей</t>
  </si>
  <si>
    <t xml:space="preserve"> 141 1.16.28000.01.0000.140</t>
  </si>
  <si>
    <t>Денежные взыскания за административные правонарушения в области дорожного движения</t>
  </si>
  <si>
    <t xml:space="preserve"> 188 1.16.30000.01.0000.140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</si>
  <si>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</si>
  <si>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000 1.16.33000.00.0000.140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</si>
  <si>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</si>
  <si>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 xml:space="preserve"> 161 1.16.33050.05.0000.140</t>
  </si>
  <si>
    <t>Прочие поступления от денежных взысканий (штрафов) и иных сумм в возмещение ущерба</t>
  </si>
  <si>
    <t xml:space="preserve"> 000 1.16.90000.00.0000.140</t>
  </si>
  <si>
    <t xml:space="preserve"> 106 1.16.90050.05.0000.140</t>
  </si>
  <si>
    <t xml:space="preserve"> 141 1.16.90050.05.0000.140</t>
  </si>
  <si>
    <t xml:space="preserve"> 157 1.16.90050.05.0000.140</t>
  </si>
  <si>
    <t xml:space="preserve"> 182 1.16.90050.05.0000.140</t>
  </si>
  <si>
    <t xml:space="preserve"> 188 1.16.90050.05.0000.140</t>
  </si>
  <si>
    <t xml:space="preserve"> 833 1.16.90050.05.0000.140</t>
  </si>
  <si>
    <t xml:space="preserve"> 840 1.16.90050.05.0000.140</t>
  </si>
  <si>
    <t xml:space="preserve"> 854 1.16.90050.05.0000.140</t>
  </si>
  <si>
    <t xml:space="preserve"> 902 1.16.90050.05.0000.140</t>
  </si>
  <si>
    <t>ПРОЧИЕ НЕНАЛОГОВЫЕ ДОХОДЫ</t>
  </si>
  <si>
    <t xml:space="preserve"> 000 1.17.00000.00.0000.000</t>
  </si>
  <si>
    <t>Невыясненные поступления</t>
  </si>
  <si>
    <t xml:space="preserve"> 000 1.17.01000.00.0000.180</t>
  </si>
  <si>
    <t>Невыясненные поступления, зачтенные в бюджеты муниципальных  районов</t>
  </si>
  <si>
    <t xml:space="preserve"> 902 1.17.01050.05.0000.180</t>
  </si>
  <si>
    <t xml:space="preserve"> 905 1.17.01050.05.0000.180</t>
  </si>
  <si>
    <t xml:space="preserve"> 925 1.17.01050.05.0000.180</t>
  </si>
  <si>
    <t>Прочие неналоговые доходы</t>
  </si>
  <si>
    <t xml:space="preserve"> 000 1.17.05000.00.0000.180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</si>
  <si>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</si>
  <si>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000 1.18.00000.00.0000.000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</si>
  <si>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</si>
  <si>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000 1.19.00000.00.0000.000</t>
  </si>
  <si>
    <t>Возврат остатков субсидий и субвенций из бюджетов муниципальных районов</t>
  </si>
  <si>
    <t xml:space="preserve"> 925 1.19.05000.05.0000.151</t>
  </si>
  <si>
    <t xml:space="preserve"> 928 1.19.05000.05.0000.151</t>
  </si>
  <si>
    <t>БЕЗВОЗМЕЗДНЫЕ ПОСТУПЛЕНИЯ</t>
  </si>
  <si>
    <t xml:space="preserve"> 000 2.00.00000.00.0000.000</t>
  </si>
  <si>
    <t>БЕЗВОЗМЕЗДНЫЕ ПОСТУПЛЕНИЯ ОТ ДРУГИХ БЮДЖЕТОВ БЮДЖЕТНОЙ СИСТЕМЫ РОССИЙСКОЙ ФЕДЕРАЦИИ</t>
  </si>
  <si>
    <t xml:space="preserve"> 000 2.02.00000.00.0000.000</t>
  </si>
  <si>
    <t>Дотации бюджетам субъектов Российской Федерации и муниципальных образований</t>
  </si>
  <si>
    <t xml:space="preserve"> 000 2.02.01000.00.0000.151</t>
  </si>
  <si>
    <t>Дотации на выравнивание бюджетной обеспеченности</t>
  </si>
  <si>
    <t xml:space="preserve"> 000 2.02.01001.00.0000.151</t>
  </si>
  <si>
    <t>Субсидии бюджетам субъектов Российской Федерации и муниципальных образований (межбюджетные субсидии)</t>
  </si>
  <si>
    <t xml:space="preserve"> 000 2.02.02000.00.0000.151</t>
  </si>
  <si>
    <t>Прочие субсидии</t>
  </si>
  <si>
    <t xml:space="preserve"> 000 2.02.02999.00.0000.151</t>
  </si>
  <si>
    <t>Прочие субсидии бюджетам муниципальных районов</t>
  </si>
  <si>
    <t xml:space="preserve"> 905 2.02.02999.05.0000.151</t>
  </si>
  <si>
    <t xml:space="preserve"> 925 2.02.02999.05.0000.151</t>
  </si>
  <si>
    <t xml:space="preserve"> 928 2.02.02999.05.0000.151</t>
  </si>
  <si>
    <t>Субвенции бюджетам субъектов Российской Федерации и муниципальных образований</t>
  </si>
  <si>
    <t xml:space="preserve"> 000 2.02.03000.00.0000.151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</si>
  <si>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</si>
  <si>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 000 2.02.03007.00.0000.151</t>
  </si>
  <si>
    <t>Субвенции бюджетам муниципальных районов на составление списков кандидатов в присяжные заседатели федеральных судов общей юрисдикции в РФ</t>
  </si>
  <si>
    <t xml:space="preserve"> 902 2.02.03007.05.0000.151</t>
  </si>
  <si>
    <t>Субвенции бюджетам муниципальных образований на ежемесячное денежное вознаграждение за классное руководство</t>
  </si>
  <si>
    <t xml:space="preserve"> 000 2.02.03021.00.0000.151</t>
  </si>
  <si>
    <t>1Субвенции бюджетам МР на ежемесячное денежное вознаграждение за классное  руководство</t>
  </si>
  <si>
    <t xml:space="preserve"> 925 2.02.03021.05.0000.151</t>
  </si>
  <si>
    <t>Субвенции местным бюджетам на выполнение передаваемых полномочий субъектов Российской Федерации</t>
  </si>
  <si>
    <t xml:space="preserve"> 000 2.02.03024.00.0000.151</t>
  </si>
  <si>
    <t>Субвенции бюджетов муниципальных районов на выполнение передаваемых полномочий субъектов Российской Федерации</t>
  </si>
  <si>
    <t xml:space="preserve"> 905 2.02.03024.05.0000.151</t>
  </si>
  <si>
    <t xml:space="preserve"> 925 2.02.03024.05.0000.151</t>
  </si>
  <si>
    <t xml:space="preserve"> 928 2.02.03024.05.0000.151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</si>
  <si>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</si>
  <si>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 xml:space="preserve"> 000 2.02.03027.00.0000.151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</si>
  <si>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</si>
  <si>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 xml:space="preserve"> 925 2.02.03027.05.0000.151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</si>
  <si>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</si>
  <si>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 000 2.02.03029.00.0000.151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</si>
  <si>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</si>
  <si>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 925 2.02.03029.05.0000.151</t>
  </si>
  <si>
    <t>Субвенции бюджетам муниципальных образований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</t>
  </si>
  <si>
    <t xml:space="preserve"> 000 2.02.03046.00.0000.151</t>
  </si>
  <si>
    <t>Субвенции бюджетам муниципальных районов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</t>
  </si>
  <si>
    <t xml:space="preserve"> 902 2.02.03046.05.0000.151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</si>
  <si>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</si>
  <si>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 000 2.02.03055.00.0000.151</t>
  </si>
  <si>
    <t>Субвенции 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</si>
  <si>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 928 2.02.03055.05.0000.151</t>
  </si>
  <si>
    <t>Прочие субвенции</t>
  </si>
  <si>
    <t xml:space="preserve"> 000 2.02.03999.00.0000.151</t>
  </si>
  <si>
    <t>Прочие субвенции бюджетам муниципальных районов</t>
  </si>
  <si>
    <t xml:space="preserve"> 928 2.02.03999.05.0000.151</t>
  </si>
  <si>
    <t>Иные межбюджетные трансферты</t>
  </si>
  <si>
    <t xml:space="preserve"> 000 2.02.04000.00.0000.151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</si>
  <si>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</si>
  <si>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000 2.02.04014.00.0000.151</t>
  </si>
  <si>
    <t>Межбюджетные трансферты, передаваемые бюджетам муниципальных районов из бюджетоа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</si>
  <si>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902 2.02.04014.05.0000.151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</si>
  <si>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</si>
  <si>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000 2.02.04025.00.0000.151</t>
  </si>
  <si>
    <t xml:space="preserve"> (тыс.рублей)</t>
  </si>
  <si>
    <t>Наименование показателя</t>
  </si>
  <si>
    <t>Код вида доходов, подвидов доходов, классификации операций сектора государственного управления</t>
  </si>
  <si>
    <t>Земельный налог (по обязательствам, возникшим до 1 января 2006 года), мобилизуемый на территориях поселений</t>
  </si>
  <si>
    <t>Налог на имущество физических лиц</t>
  </si>
  <si>
    <t>Налог на имущество физических лиц, взимаемых по ставкам, применяемым к объектам налогообложения, расположенным в границах поселений</t>
  </si>
  <si>
    <t xml:space="preserve"> 182 1.01.02040.01.0000.110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</si>
  <si>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</si>
  <si>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</si>
  <si>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100 1.03.02230.01.0000.110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</si>
  <si>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</si>
  <si>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100 1.03.02240.01.0000.110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</si>
  <si>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</si>
  <si>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100 1.03.02250.01.0000.110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</si>
  <si>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</si>
  <si>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100 1.03.02260.01.0000.110</t>
  </si>
  <si>
    <t xml:space="preserve">182  1 09 04053 10 0000 110 </t>
  </si>
  <si>
    <t>902 1.11.05013.10.0000.120</t>
  </si>
  <si>
    <t xml:space="preserve"> 902 1.14.06013.10.0000.430</t>
  </si>
  <si>
    <t xml:space="preserve"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 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</si>
  <si>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поселений </t>
  </si>
  <si>
    <t>000 1.16.37000.00.0000.140</t>
  </si>
  <si>
    <t>000 1.16.37040.10.0000.140</t>
  </si>
  <si>
    <t>992 1.16.37040.10.0000.140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</si>
  <si>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  </t>
  </si>
  <si>
    <t>000 2.07.05010.10.0000.180</t>
  </si>
  <si>
    <t>992 2.07.05010.10.0000.180</t>
  </si>
  <si>
    <t>1.03.00000.00.0000.000</t>
  </si>
  <si>
    <t>000 1.03.00000.00.0000.000</t>
  </si>
  <si>
    <t>1.03.02230.01.0000.110</t>
  </si>
  <si>
    <t>1.03.02240.01.0000.110</t>
  </si>
  <si>
    <t>1.03.02250.01.0000.110</t>
  </si>
  <si>
    <t>1.03.02260.01.0000.110</t>
  </si>
  <si>
    <t>1.11.05010.10.0000.120</t>
  </si>
  <si>
    <t>1.16.37040.10.0000.140</t>
  </si>
  <si>
    <t>Прочие поступления от денежных взысканий (штрафов) и иных сумм в возмещение ущерба, зачисляемые в бюджеты поселений</t>
  </si>
  <si>
    <t>992 1.16.90050.10.0000.140</t>
  </si>
  <si>
    <t xml:space="preserve"> 992 1.17.01050.10.0000.180</t>
  </si>
  <si>
    <t xml:space="preserve">Начальник финансового отдела администрации Васюринского сельского поселения </t>
  </si>
  <si>
    <t xml:space="preserve">Исполнение доходов бюджета Васюринского сельского поселения по кодам видов доходов,                                                                                                                подвидов доходов, классификации операций сектора государственного управления, относящихся  к доходам  бюджета поселения   </t>
  </si>
  <si>
    <t>Прочие поступления от денежных взысканий (штрафов) и иных сумм в возмещение ущерба, зачисляемые в бюджет поселений</t>
  </si>
  <si>
    <t>1.16.90050.10.0000.140</t>
  </si>
  <si>
    <t>Денежные взыскания (штрафы) за нарушение законодательства РФ о размещении заказов на поставки товаров, выполнение работ, оказание услуг для нужд поселений</t>
  </si>
  <si>
    <t>1.16.33050.10.0000.140</t>
  </si>
  <si>
    <t>1.17.01050.10.0000.180</t>
  </si>
  <si>
    <t>Васюринского сельского поселения</t>
  </si>
  <si>
    <t>Исполнение доходов бюджета Васюринского сельского поселения                                                                                                       по кодам классификации доходов бюджета за 2015 год</t>
  </si>
  <si>
    <t>ПРИЛОЖЕНИЕ 2     
к  решению Совета Васюринского  
сельского поселения Динского района
от _________ 2016 года № __________</t>
  </si>
  <si>
    <t>Кассовое исполнение за 2015 год</t>
  </si>
  <si>
    <t>Бюджет утвержден  решением Совета Васюринского сельского поселения № 22 от 22.12.2015 (с последующими изменениями)</t>
  </si>
  <si>
    <t>Бюджет утвержден  решением Совета Васюринского сельского поселения №22 от 22.12.2014 г. (с последующими изменениями)</t>
  </si>
  <si>
    <t>Кассовое исполенение за 2015 год</t>
  </si>
  <si>
    <t>Процент исполнения к уточненной сводной бюджетной росписи на 2015 год</t>
  </si>
  <si>
    <t xml:space="preserve"> 000 1.14.02053.10.0000.430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</si>
  <si>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</si>
  <si>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000  1.14.02053.10.0000.440</t>
  </si>
  <si>
    <t>Прочие межбюджетные трансферты, передаваемые бюджетам сельских поселений</t>
  </si>
  <si>
    <t>992 2.02.04999.10.0000.151</t>
  </si>
  <si>
    <t>992 2.02.04999.10.0000.180</t>
  </si>
  <si>
    <t>Субсидии  бюджетам сельских поселений на софинансирование капитальных вложений в объекты муниципальной собственности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</si>
  <si>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</si>
  <si>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 xml:space="preserve">  1.14.02053.10.0000.410</t>
  </si>
  <si>
    <t>1.14.02053.10.0000.440</t>
  </si>
  <si>
    <t>Прочие субсидии бюджетам сельским поселений</t>
  </si>
  <si>
    <t>Субсидии бюджетам сельских поселений на софинансирование капитальных вложений в объекты муниципальной собственности</t>
  </si>
  <si>
    <t>2.02.02077.00.0000.151</t>
  </si>
  <si>
    <t>А.В.Рудкова</t>
  </si>
  <si>
    <t>А.В. Рудкова</t>
  </si>
  <si>
    <t>к проекту решения Совета Васюринского сельского поселения Динского района                        от 30.05.2016 года № 94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</si>
</sst>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\$#,##0_);\(\$#,##0\)"/>
    <numFmt numFmtId="197" formatCode="\$#,##0_);[Red]\(\$#,##0\)"/>
    <numFmt numFmtId="198" formatCode="\$#,##0.00_);\(\$#,##0.00\)"/>
    <numFmt numFmtId="199" formatCode="\$#,##0.00_);[Red]\(\$#,##0.00\)"/>
    <numFmt numFmtId="200" formatCode="* #,##0;* \-#,##0;* &quot;-&quot;;@"/>
    <numFmt numFmtId="201" formatCode="* _-#,##0&quot;р.&quot;;* \-#,##0&quot;р.&quot;;* _-&quot;-&quot;&quot;р.&quot;;@"/>
    <numFmt numFmtId="202" formatCode="* #,##0.00;* \-#,##0.00;* &quot;-&quot;??;@"/>
    <numFmt numFmtId="203" formatCode="* _-#,##0.00&quot;р.&quot;;* \-#,##0.00&quot;р.&quot;;* _-&quot;-&quot;??&quot;р.&quot;;@"/>
    <numFmt numFmtId="204" formatCode="000"/>
    <numFmt numFmtId="205" formatCode="0\.00\.00000\.00\.0000\.000"/>
    <numFmt numFmtId="206" formatCode="00\.00"/>
    <numFmt numFmtId="207" formatCode="000\.00\.00"/>
    <numFmt numFmtId="208" formatCode="00\.00\.00\.00\.00\.0000\.000"/>
    <numFmt numFmtId="209" formatCode="#,##0.0"/>
    <numFmt numFmtId="210" formatCode="#,##0.000"/>
    <numFmt numFmtId="211" formatCode="#,##0.0000"/>
    <numFmt numFmtId="212" formatCode="#,##0.00000"/>
    <numFmt numFmtId="213" formatCode="#,##0.00;[Red]\-#,##0.00;0.00"/>
    <numFmt numFmtId="214" formatCode="#,##0.0_р_.;[Red]\-#,##0.0_р_."/>
    <numFmt numFmtId="215" formatCode="0.0"/>
    <numFmt numFmtId="216" formatCode="0.000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</numFmts>
  <fonts count="48">
    <font>
      <sz val="10"/>
      <name val="Arial"/>
      <family val="0"/>
    </font>
    <font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6"/>
      <color indexed="12"/>
      <name val="Arial Cyr"/>
      <family val="0"/>
    </font>
    <font>
      <sz val="8"/>
      <name val="Arial Cyr"/>
      <family val="0"/>
    </font>
    <font>
      <u val="single"/>
      <sz val="6"/>
      <color indexed="36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 style="hair"/>
      <right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55" applyFont="1" applyAlignment="1">
      <alignment wrapText="1"/>
      <protection/>
    </xf>
    <xf numFmtId="0" fontId="2" fillId="0" borderId="0" xfId="55" applyFont="1" applyAlignment="1">
      <alignment/>
      <protection/>
    </xf>
    <xf numFmtId="49" fontId="2" fillId="0" borderId="0" xfId="55" applyNumberFormat="1" applyFont="1" applyAlignment="1">
      <alignment/>
      <protection/>
    </xf>
    <xf numFmtId="0" fontId="0" fillId="0" borderId="0" xfId="53" applyFont="1">
      <alignment/>
      <protection/>
    </xf>
    <xf numFmtId="0" fontId="3" fillId="0" borderId="0" xfId="53" applyFont="1" applyAlignment="1">
      <alignment wrapText="1"/>
      <protection/>
    </xf>
    <xf numFmtId="0" fontId="3" fillId="0" borderId="0" xfId="53" applyFont="1">
      <alignment/>
      <protection/>
    </xf>
    <xf numFmtId="0" fontId="5" fillId="0" borderId="0" xfId="56" applyFont="1" applyAlignment="1">
      <alignment/>
      <protection/>
    </xf>
    <xf numFmtId="0" fontId="3" fillId="0" borderId="10" xfId="56" applyFont="1" applyBorder="1" applyAlignment="1">
      <alignment horizontal="center" vertical="top" wrapText="1"/>
      <protection/>
    </xf>
    <xf numFmtId="0" fontId="3" fillId="0" borderId="11" xfId="56" applyFont="1" applyBorder="1" applyAlignment="1">
      <alignment horizontal="center" vertical="center" wrapText="1"/>
      <protection/>
    </xf>
    <xf numFmtId="49" fontId="5" fillId="0" borderId="11" xfId="56" applyNumberFormat="1" applyFont="1" applyBorder="1" applyAlignment="1">
      <alignment horizontal="center" vertical="center" wrapText="1"/>
      <protection/>
    </xf>
    <xf numFmtId="0" fontId="5" fillId="0" borderId="11" xfId="56" applyFont="1" applyBorder="1" applyAlignment="1">
      <alignment horizontal="center" vertical="center" wrapText="1"/>
      <protection/>
    </xf>
    <xf numFmtId="0" fontId="6" fillId="0" borderId="0" xfId="56" applyFont="1" applyAlignment="1">
      <alignment horizontal="center" vertical="center" wrapText="1"/>
      <protection/>
    </xf>
    <xf numFmtId="0" fontId="5" fillId="0" borderId="0" xfId="56" applyFont="1">
      <alignment/>
      <protection/>
    </xf>
    <xf numFmtId="49" fontId="5" fillId="0" borderId="0" xfId="56" applyNumberFormat="1" applyFont="1" applyAlignment="1">
      <alignment/>
      <protection/>
    </xf>
    <xf numFmtId="0" fontId="5" fillId="0" borderId="11" xfId="54" applyFont="1" applyBorder="1" applyAlignment="1">
      <alignment vertical="top" wrapText="1"/>
      <protection/>
    </xf>
    <xf numFmtId="215" fontId="10" fillId="0" borderId="11" xfId="54" applyNumberFormat="1" applyFont="1" applyBorder="1">
      <alignment/>
      <protection/>
    </xf>
    <xf numFmtId="0" fontId="5" fillId="0" borderId="0" xfId="55" applyFont="1" applyAlignment="1">
      <alignment horizontal="center"/>
      <protection/>
    </xf>
    <xf numFmtId="0" fontId="6" fillId="0" borderId="11" xfId="53" applyFont="1" applyBorder="1" applyAlignment="1">
      <alignment horizontal="justify" vertical="top" wrapText="1"/>
      <protection/>
    </xf>
    <xf numFmtId="0" fontId="5" fillId="0" borderId="11" xfId="53" applyFont="1" applyFill="1" applyBorder="1" applyAlignment="1">
      <alignment horizontal="justify" vertical="top" wrapText="1"/>
      <protection/>
    </xf>
    <xf numFmtId="205" fontId="5" fillId="0" borderId="11" xfId="53" applyNumberFormat="1" applyFont="1" applyFill="1" applyBorder="1" applyAlignment="1">
      <alignment horizontal="center" vertical="top" wrapText="1"/>
      <protection/>
    </xf>
    <xf numFmtId="209" fontId="5" fillId="0" borderId="11" xfId="53" applyNumberFormat="1" applyFont="1" applyFill="1" applyBorder="1" applyAlignment="1">
      <alignment horizontal="right" vertical="top" wrapText="1"/>
      <protection/>
    </xf>
    <xf numFmtId="0" fontId="5" fillId="0" borderId="11" xfId="53" applyFont="1" applyBorder="1" applyAlignment="1">
      <alignment horizontal="justify" vertical="top" wrapText="1"/>
      <protection/>
    </xf>
    <xf numFmtId="205" fontId="5" fillId="0" borderId="11" xfId="53" applyNumberFormat="1" applyFont="1" applyBorder="1" applyAlignment="1">
      <alignment horizontal="center" vertical="top" wrapText="1"/>
      <protection/>
    </xf>
    <xf numFmtId="209" fontId="5" fillId="0" borderId="11" xfId="53" applyNumberFormat="1" applyFont="1" applyBorder="1" applyAlignment="1">
      <alignment horizontal="right" vertical="top" wrapText="1"/>
      <protection/>
    </xf>
    <xf numFmtId="209" fontId="5" fillId="32" borderId="11" xfId="53" applyNumberFormat="1" applyFont="1" applyFill="1" applyBorder="1" applyAlignment="1">
      <alignment horizontal="right" vertical="top" wrapText="1"/>
      <protection/>
    </xf>
    <xf numFmtId="0" fontId="5" fillId="0" borderId="11" xfId="55" applyFont="1" applyBorder="1" applyAlignment="1">
      <alignment horizontal="justify" vertical="top" wrapText="1"/>
      <protection/>
    </xf>
    <xf numFmtId="205" fontId="5" fillId="32" borderId="11" xfId="53" applyNumberFormat="1" applyFont="1" applyFill="1" applyBorder="1" applyAlignment="1">
      <alignment horizontal="center" vertical="top" wrapText="1"/>
      <protection/>
    </xf>
    <xf numFmtId="0" fontId="5" fillId="0" borderId="11" xfId="53" applyFont="1" applyBorder="1" applyAlignment="1">
      <alignment horizontal="left" vertical="top" wrapText="1"/>
      <protection/>
    </xf>
    <xf numFmtId="205" fontId="5" fillId="0" borderId="11" xfId="53" applyNumberFormat="1" applyFont="1" applyBorder="1" applyAlignment="1">
      <alignment horizontal="left" vertical="top" wrapText="1"/>
      <protection/>
    </xf>
    <xf numFmtId="209" fontId="6" fillId="0" borderId="11" xfId="53" applyNumberFormat="1" applyFont="1" applyBorder="1" applyAlignment="1">
      <alignment horizontal="right" vertical="top" wrapText="1"/>
      <protection/>
    </xf>
    <xf numFmtId="0" fontId="2" fillId="0" borderId="11" xfId="0" applyFont="1" applyBorder="1" applyAlignment="1">
      <alignment horizontal="justify" vertical="top" wrapText="1"/>
    </xf>
    <xf numFmtId="0" fontId="5" fillId="33" borderId="12" xfId="0" applyNumberFormat="1" applyFont="1" applyFill="1" applyBorder="1" applyAlignment="1">
      <alignment horizontal="left" wrapText="1"/>
    </xf>
    <xf numFmtId="0" fontId="5" fillId="33" borderId="13" xfId="0" applyNumberFormat="1" applyFont="1" applyFill="1" applyBorder="1" applyAlignment="1">
      <alignment horizontal="left" wrapText="1"/>
    </xf>
    <xf numFmtId="0" fontId="5" fillId="33" borderId="14" xfId="0" applyNumberFormat="1" applyFont="1" applyFill="1" applyBorder="1" applyAlignment="1">
      <alignment horizontal="left" wrapText="1"/>
    </xf>
    <xf numFmtId="209" fontId="5" fillId="33" borderId="11" xfId="53" applyNumberFormat="1" applyFont="1" applyFill="1" applyBorder="1" applyAlignment="1">
      <alignment horizontal="right" vertical="top" wrapText="1"/>
      <protection/>
    </xf>
    <xf numFmtId="0" fontId="2" fillId="0" borderId="11" xfId="53" applyFont="1" applyBorder="1" applyAlignment="1">
      <alignment horizontal="justify" vertical="top" wrapText="1"/>
      <protection/>
    </xf>
    <xf numFmtId="0" fontId="5" fillId="0" borderId="11" xfId="55" applyFont="1" applyBorder="1" applyAlignment="1">
      <alignment horizontal="left" vertical="top" wrapText="1"/>
      <protection/>
    </xf>
    <xf numFmtId="0" fontId="5" fillId="0" borderId="11" xfId="0" applyFont="1" applyBorder="1" applyAlignment="1">
      <alignment horizontal="justify" vertical="top" wrapText="1"/>
    </xf>
    <xf numFmtId="0" fontId="5" fillId="33" borderId="0" xfId="0" applyNumberFormat="1" applyFont="1" applyFill="1" applyBorder="1" applyAlignment="1">
      <alignment horizontal="left" wrapText="1"/>
    </xf>
    <xf numFmtId="0" fontId="5" fillId="33" borderId="11" xfId="0" applyNumberFormat="1" applyFont="1" applyFill="1" applyBorder="1" applyAlignment="1">
      <alignment horizontal="left" wrapText="1"/>
    </xf>
    <xf numFmtId="209" fontId="47" fillId="0" borderId="11" xfId="53" applyNumberFormat="1" applyFont="1" applyBorder="1" applyAlignment="1">
      <alignment horizontal="right" vertical="top" wrapText="1"/>
      <protection/>
    </xf>
    <xf numFmtId="209" fontId="47" fillId="32" borderId="11" xfId="53" applyNumberFormat="1" applyFont="1" applyFill="1" applyBorder="1" applyAlignment="1">
      <alignment horizontal="right" vertical="top" wrapText="1"/>
      <protection/>
    </xf>
    <xf numFmtId="0" fontId="4" fillId="0" borderId="0" xfId="56" applyFont="1" applyBorder="1" applyAlignment="1">
      <alignment horizontal="center" vertical="top" wrapText="1"/>
      <protection/>
    </xf>
    <xf numFmtId="0" fontId="3" fillId="0" borderId="0" xfId="56" applyFont="1" applyAlignment="1">
      <alignment vertical="top" wrapText="1"/>
      <protection/>
    </xf>
    <xf numFmtId="0" fontId="5" fillId="0" borderId="0" xfId="56" applyFont="1" applyBorder="1" applyAlignment="1">
      <alignment horizontal="center" vertical="center" wrapText="1"/>
      <protection/>
    </xf>
    <xf numFmtId="209" fontId="5" fillId="0" borderId="0" xfId="53" applyNumberFormat="1" applyFont="1" applyFill="1" applyBorder="1" applyAlignment="1">
      <alignment horizontal="right" vertical="top" wrapText="1"/>
      <protection/>
    </xf>
    <xf numFmtId="209" fontId="5" fillId="0" borderId="0" xfId="53" applyNumberFormat="1" applyFont="1" applyBorder="1" applyAlignment="1">
      <alignment horizontal="right" vertical="top" wrapText="1"/>
      <protection/>
    </xf>
    <xf numFmtId="209" fontId="47" fillId="0" borderId="0" xfId="53" applyNumberFormat="1" applyFont="1" applyBorder="1" applyAlignment="1">
      <alignment horizontal="right" vertical="top" wrapText="1"/>
      <protection/>
    </xf>
    <xf numFmtId="209" fontId="5" fillId="32" borderId="0" xfId="53" applyNumberFormat="1" applyFont="1" applyFill="1" applyBorder="1" applyAlignment="1">
      <alignment horizontal="right" vertical="top" wrapText="1"/>
      <protection/>
    </xf>
    <xf numFmtId="209" fontId="5" fillId="33" borderId="0" xfId="53" applyNumberFormat="1" applyFont="1" applyFill="1" applyBorder="1" applyAlignment="1">
      <alignment horizontal="right" vertical="top" wrapText="1"/>
      <protection/>
    </xf>
    <xf numFmtId="209" fontId="47" fillId="32" borderId="0" xfId="53" applyNumberFormat="1" applyFont="1" applyFill="1" applyBorder="1" applyAlignment="1">
      <alignment horizontal="right" vertical="top" wrapText="1"/>
      <protection/>
    </xf>
    <xf numFmtId="209" fontId="6" fillId="0" borderId="0" xfId="53" applyNumberFormat="1" applyFont="1" applyBorder="1" applyAlignment="1">
      <alignment horizontal="right" vertical="top" wrapText="1"/>
      <protection/>
    </xf>
    <xf numFmtId="0" fontId="5" fillId="0" borderId="15" xfId="53" applyFont="1" applyBorder="1" applyAlignment="1">
      <alignment horizontal="left" vertical="top" wrapText="1"/>
      <protection/>
    </xf>
    <xf numFmtId="0" fontId="11" fillId="0" borderId="0" xfId="54" applyFont="1">
      <alignment/>
      <protection/>
    </xf>
    <xf numFmtId="0" fontId="1" fillId="0" borderId="0" xfId="54" applyFont="1">
      <alignment/>
      <protection/>
    </xf>
    <xf numFmtId="0" fontId="0" fillId="0" borderId="0" xfId="53" applyFont="1" applyAlignment="1">
      <alignment wrapText="1"/>
      <protection/>
    </xf>
    <xf numFmtId="209" fontId="0" fillId="0" borderId="0" xfId="53" applyNumberFormat="1" applyFont="1">
      <alignment/>
      <protection/>
    </xf>
    <xf numFmtId="0" fontId="0" fillId="33" borderId="0" xfId="53" applyFont="1" applyFill="1">
      <alignment/>
      <protection/>
    </xf>
    <xf numFmtId="0" fontId="3" fillId="0" borderId="0" xfId="54" applyFont="1" applyAlignment="1">
      <alignment horizontal="left" vertical="top" wrapText="1"/>
      <protection/>
    </xf>
    <xf numFmtId="0" fontId="0" fillId="0" borderId="0" xfId="0" applyFont="1" applyAlignment="1">
      <alignment/>
    </xf>
    <xf numFmtId="0" fontId="3" fillId="33" borderId="0" xfId="54" applyFont="1" applyFill="1" applyAlignment="1">
      <alignment horizontal="left" vertical="top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/>
    </xf>
    <xf numFmtId="0" fontId="4" fillId="0" borderId="0" xfId="55" applyFont="1" applyAlignment="1">
      <alignment horizontal="center" wrapText="1"/>
      <protection/>
    </xf>
    <xf numFmtId="0" fontId="5" fillId="0" borderId="18" xfId="53" applyFont="1" applyBorder="1" applyAlignment="1">
      <alignment horizontal="left" vertical="top" wrapText="1"/>
      <protection/>
    </xf>
    <xf numFmtId="0" fontId="0" fillId="0" borderId="19" xfId="0" applyFont="1" applyBorder="1" applyAlignment="1">
      <alignment/>
    </xf>
    <xf numFmtId="0" fontId="5" fillId="0" borderId="20" xfId="53" applyFont="1" applyBorder="1" applyAlignment="1">
      <alignment horizontal="center" vertical="center" wrapText="1"/>
      <protection/>
    </xf>
    <xf numFmtId="0" fontId="5" fillId="0" borderId="21" xfId="53" applyFont="1" applyBorder="1" applyAlignment="1">
      <alignment horizontal="center" vertical="center" wrapText="1"/>
      <protection/>
    </xf>
    <xf numFmtId="0" fontId="4" fillId="0" borderId="0" xfId="56" applyFont="1" applyBorder="1" applyAlignment="1">
      <alignment horizontal="center" vertical="top" wrapText="1"/>
      <protection/>
    </xf>
    <xf numFmtId="0" fontId="3" fillId="0" borderId="0" xfId="56" applyFont="1" applyAlignment="1">
      <alignment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Приложение  4 к решению" xfId="54"/>
    <cellStyle name="Обычный_Приложение 1" xfId="55"/>
    <cellStyle name="Обычный_приложение 2 к годовому отчету 201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5"/>
  <sheetViews>
    <sheetView showGridLines="0" tabSelected="1" view="pageBreakPreview" zoomScale="90" zoomScaleSheetLayoutView="90" zoomScalePageLayoutView="0" workbookViewId="0" topLeftCell="A185">
      <selection activeCell="C6" sqref="C6:C7"/>
    </sheetView>
  </sheetViews>
  <sheetFormatPr defaultColWidth="9.140625" defaultRowHeight="12.75"/>
  <cols>
    <col min="1" max="1" width="46.28125" style="56" customWidth="1"/>
    <col min="2" max="2" width="29.28125" style="4" customWidth="1"/>
    <col min="3" max="3" width="23.57421875" style="4" customWidth="1"/>
    <col min="4" max="4" width="13.57421875" style="4" customWidth="1"/>
    <col min="5" max="5" width="16.00390625" style="4" customWidth="1"/>
    <col min="6" max="16384" width="9.140625" style="4" customWidth="1"/>
  </cols>
  <sheetData>
    <row r="1" spans="2:4" s="55" customFormat="1" ht="17.25" customHeight="1">
      <c r="B1" s="54"/>
      <c r="C1" s="59" t="s">
        <v>94</v>
      </c>
      <c r="D1" s="60"/>
    </row>
    <row r="2" spans="2:5" s="55" customFormat="1" ht="63.75" customHeight="1">
      <c r="B2" s="54"/>
      <c r="C2" s="61" t="s">
        <v>520</v>
      </c>
      <c r="D2" s="60"/>
      <c r="E2" s="60"/>
    </row>
    <row r="3" spans="1:5" ht="36" customHeight="1">
      <c r="A3" s="64" t="s">
        <v>498</v>
      </c>
      <c r="B3" s="60"/>
      <c r="C3" s="60"/>
      <c r="D3" s="60"/>
      <c r="E3" s="60"/>
    </row>
    <row r="4" spans="1:5" ht="6.75" customHeight="1">
      <c r="A4" s="1"/>
      <c r="B4" s="3"/>
      <c r="C4" s="3"/>
      <c r="D4" s="3"/>
      <c r="E4" s="2"/>
    </row>
    <row r="5" spans="1:5" ht="18.75" customHeight="1" thickBot="1">
      <c r="A5" s="1"/>
      <c r="B5" s="3"/>
      <c r="C5" s="3"/>
      <c r="D5" s="3"/>
      <c r="E5" s="17" t="s">
        <v>95</v>
      </c>
    </row>
    <row r="6" spans="1:5" ht="12.75" customHeight="1">
      <c r="A6" s="62" t="s">
        <v>96</v>
      </c>
      <c r="B6" s="62" t="s">
        <v>97</v>
      </c>
      <c r="C6" s="65" t="s">
        <v>501</v>
      </c>
      <c r="D6" s="67" t="s">
        <v>500</v>
      </c>
      <c r="E6" s="53"/>
    </row>
    <row r="7" spans="1:5" ht="152.25" customHeight="1" thickBot="1">
      <c r="A7" s="63"/>
      <c r="B7" s="63"/>
      <c r="C7" s="66"/>
      <c r="D7" s="68"/>
      <c r="E7" s="15" t="s">
        <v>504</v>
      </c>
    </row>
    <row r="8" spans="1:4" ht="56.25" customHeight="1" hidden="1">
      <c r="A8" s="56" t="s">
        <v>96</v>
      </c>
      <c r="B8" s="4" t="s">
        <v>98</v>
      </c>
      <c r="C8" s="4" t="s">
        <v>99</v>
      </c>
      <c r="D8" s="4" t="s">
        <v>100</v>
      </c>
    </row>
    <row r="9" spans="1:5" ht="18.75" customHeight="1">
      <c r="A9" s="19" t="s">
        <v>101</v>
      </c>
      <c r="B9" s="20" t="s">
        <v>102</v>
      </c>
      <c r="C9" s="21">
        <f>C10+C161</f>
        <v>44414.3</v>
      </c>
      <c r="D9" s="21">
        <f>D10+D161</f>
        <v>46952.649000000005</v>
      </c>
      <c r="E9" s="16">
        <f aca="true" t="shared" si="0" ref="E9:E72">D9/C9*100</f>
        <v>105.71516155832694</v>
      </c>
    </row>
    <row r="10" spans="1:6" ht="33" customHeight="1">
      <c r="A10" s="19" t="s">
        <v>103</v>
      </c>
      <c r="B10" s="20" t="s">
        <v>104</v>
      </c>
      <c r="C10" s="21">
        <f>C11+C32+C42+C54+C77+C100+C134+C146+C27</f>
        <v>32648.7</v>
      </c>
      <c r="D10" s="21">
        <f>D11+D42+D54+D73+D77+D94+D100+D134+D146+D32+D27</f>
        <v>35187.049000000006</v>
      </c>
      <c r="E10" s="16">
        <f t="shared" si="0"/>
        <v>107.77473222517284</v>
      </c>
      <c r="F10" s="57"/>
    </row>
    <row r="11" spans="1:5" ht="33.75" customHeight="1">
      <c r="A11" s="19" t="s">
        <v>105</v>
      </c>
      <c r="B11" s="20" t="s">
        <v>106</v>
      </c>
      <c r="C11" s="21">
        <f>C18</f>
        <v>13620</v>
      </c>
      <c r="D11" s="21">
        <f>D18</f>
        <v>14098.4</v>
      </c>
      <c r="E11" s="16">
        <f t="shared" si="0"/>
        <v>103.51248164464025</v>
      </c>
    </row>
    <row r="12" spans="1:5" ht="35.25" customHeight="1" hidden="1">
      <c r="A12" s="22" t="s">
        <v>107</v>
      </c>
      <c r="B12" s="23" t="s">
        <v>108</v>
      </c>
      <c r="C12" s="24"/>
      <c r="D12" s="35"/>
      <c r="E12" s="16" t="e">
        <f t="shared" si="0"/>
        <v>#DIV/0!</v>
      </c>
    </row>
    <row r="13" spans="1:5" ht="66.75" customHeight="1" hidden="1">
      <c r="A13" s="22" t="s">
        <v>109</v>
      </c>
      <c r="B13" s="23" t="s">
        <v>110</v>
      </c>
      <c r="C13" s="24"/>
      <c r="D13" s="35"/>
      <c r="E13" s="16" t="e">
        <f t="shared" si="0"/>
        <v>#DIV/0!</v>
      </c>
    </row>
    <row r="14" spans="1:5" ht="50.25" customHeight="1" hidden="1">
      <c r="A14" s="22" t="s">
        <v>111</v>
      </c>
      <c r="B14" s="23" t="s">
        <v>112</v>
      </c>
      <c r="C14" s="24"/>
      <c r="D14" s="35"/>
      <c r="E14" s="16" t="e">
        <f t="shared" si="0"/>
        <v>#DIV/0!</v>
      </c>
    </row>
    <row r="15" spans="1:5" ht="35.25" customHeight="1" hidden="1">
      <c r="A15" s="22" t="s">
        <v>113</v>
      </c>
      <c r="B15" s="23" t="s">
        <v>114</v>
      </c>
      <c r="C15" s="24">
        <v>0</v>
      </c>
      <c r="D15" s="35"/>
      <c r="E15" s="16" t="e">
        <f t="shared" si="0"/>
        <v>#DIV/0!</v>
      </c>
    </row>
    <row r="16" spans="1:5" ht="31.5" customHeight="1" hidden="1">
      <c r="A16" s="22" t="s">
        <v>115</v>
      </c>
      <c r="B16" s="23" t="s">
        <v>116</v>
      </c>
      <c r="C16" s="24">
        <v>0</v>
      </c>
      <c r="D16" s="35"/>
      <c r="E16" s="16" t="e">
        <f t="shared" si="0"/>
        <v>#DIV/0!</v>
      </c>
    </row>
    <row r="17" spans="1:5" ht="66" customHeight="1" hidden="1">
      <c r="A17" s="22" t="s">
        <v>117</v>
      </c>
      <c r="B17" s="23" t="s">
        <v>118</v>
      </c>
      <c r="C17" s="24">
        <v>0</v>
      </c>
      <c r="D17" s="35"/>
      <c r="E17" s="16" t="e">
        <f t="shared" si="0"/>
        <v>#DIV/0!</v>
      </c>
    </row>
    <row r="18" spans="1:5" ht="18.75" customHeight="1">
      <c r="A18" s="22" t="s">
        <v>119</v>
      </c>
      <c r="B18" s="23" t="s">
        <v>120</v>
      </c>
      <c r="C18" s="24">
        <f>C19+C22+C23+C24</f>
        <v>13620</v>
      </c>
      <c r="D18" s="24">
        <v>14098.4</v>
      </c>
      <c r="E18" s="16">
        <f t="shared" si="0"/>
        <v>103.51248164464025</v>
      </c>
    </row>
    <row r="19" spans="1:5" ht="111" customHeight="1">
      <c r="A19" s="32" t="s">
        <v>255</v>
      </c>
      <c r="B19" s="23" t="s">
        <v>256</v>
      </c>
      <c r="C19" s="24">
        <v>13620</v>
      </c>
      <c r="D19" s="35">
        <v>14098.4</v>
      </c>
      <c r="E19" s="16">
        <f t="shared" si="0"/>
        <v>103.51248164464025</v>
      </c>
    </row>
    <row r="20" spans="1:5" ht="23.25" customHeight="1" hidden="1">
      <c r="A20" s="22" t="s">
        <v>121</v>
      </c>
      <c r="B20" s="23" t="s">
        <v>122</v>
      </c>
      <c r="C20" s="24">
        <v>0</v>
      </c>
      <c r="D20" s="25">
        <v>0</v>
      </c>
      <c r="E20" s="16" t="e">
        <f t="shared" si="0"/>
        <v>#DIV/0!</v>
      </c>
    </row>
    <row r="21" spans="1:5" ht="21.75" customHeight="1" hidden="1">
      <c r="A21" s="22" t="s">
        <v>123</v>
      </c>
      <c r="B21" s="23" t="s">
        <v>124</v>
      </c>
      <c r="C21" s="24">
        <v>0</v>
      </c>
      <c r="D21" s="35">
        <v>0.04959</v>
      </c>
      <c r="E21" s="16" t="e">
        <f t="shared" si="0"/>
        <v>#DIV/0!</v>
      </c>
    </row>
    <row r="22" spans="1:5" ht="0.75" customHeight="1">
      <c r="A22" s="32" t="s">
        <v>257</v>
      </c>
      <c r="B22" s="23" t="s">
        <v>258</v>
      </c>
      <c r="C22" s="24">
        <v>0</v>
      </c>
      <c r="D22" s="35"/>
      <c r="E22" s="16" t="e">
        <f t="shared" si="0"/>
        <v>#DIV/0!</v>
      </c>
    </row>
    <row r="23" spans="1:5" ht="64.5" customHeight="1" hidden="1">
      <c r="A23" s="32" t="s">
        <v>259</v>
      </c>
      <c r="B23" s="23" t="s">
        <v>260</v>
      </c>
      <c r="C23" s="24">
        <v>0</v>
      </c>
      <c r="D23" s="35"/>
      <c r="E23" s="16" t="e">
        <f t="shared" si="0"/>
        <v>#DIV/0!</v>
      </c>
    </row>
    <row r="24" spans="1:5" ht="124.5" customHeight="1" hidden="1">
      <c r="A24" s="32" t="s">
        <v>261</v>
      </c>
      <c r="B24" s="23" t="s">
        <v>458</v>
      </c>
      <c r="C24" s="24">
        <v>0</v>
      </c>
      <c r="D24" s="25"/>
      <c r="E24" s="16" t="e">
        <f t="shared" si="0"/>
        <v>#DIV/0!</v>
      </c>
    </row>
    <row r="25" spans="1:5" ht="9" customHeight="1" hidden="1">
      <c r="A25" s="26" t="s">
        <v>127</v>
      </c>
      <c r="B25" s="23" t="s">
        <v>128</v>
      </c>
      <c r="C25" s="24">
        <v>0</v>
      </c>
      <c r="D25" s="35">
        <v>0</v>
      </c>
      <c r="E25" s="16" t="e">
        <f t="shared" si="0"/>
        <v>#DIV/0!</v>
      </c>
    </row>
    <row r="26" spans="1:5" ht="9" customHeight="1" hidden="1">
      <c r="A26" s="26" t="s">
        <v>127</v>
      </c>
      <c r="B26" s="23" t="s">
        <v>129</v>
      </c>
      <c r="C26" s="24">
        <v>0</v>
      </c>
      <c r="D26" s="35">
        <v>0</v>
      </c>
      <c r="E26" s="16" t="e">
        <f t="shared" si="0"/>
        <v>#DIV/0!</v>
      </c>
    </row>
    <row r="27" spans="1:5" ht="69.75" customHeight="1">
      <c r="A27" s="37" t="s">
        <v>459</v>
      </c>
      <c r="B27" s="23" t="s">
        <v>480</v>
      </c>
      <c r="C27" s="24">
        <f>C28+C29+C30+C31</f>
        <v>2056.7</v>
      </c>
      <c r="D27" s="35">
        <f>D28+D29+D30+D31</f>
        <v>2823.6</v>
      </c>
      <c r="E27" s="16">
        <f t="shared" si="0"/>
        <v>137.28788836485631</v>
      </c>
    </row>
    <row r="28" spans="1:5" ht="99.75" customHeight="1">
      <c r="A28" s="26" t="s">
        <v>460</v>
      </c>
      <c r="B28" s="23" t="s">
        <v>461</v>
      </c>
      <c r="C28" s="24">
        <v>2056.7</v>
      </c>
      <c r="D28" s="35">
        <v>2823.6</v>
      </c>
      <c r="E28" s="16">
        <f t="shared" si="0"/>
        <v>137.28788836485631</v>
      </c>
    </row>
    <row r="29" spans="1:5" ht="0.75" customHeight="1">
      <c r="A29" s="26" t="s">
        <v>462</v>
      </c>
      <c r="B29" s="23" t="s">
        <v>463</v>
      </c>
      <c r="C29" s="24">
        <v>0</v>
      </c>
      <c r="D29" s="35"/>
      <c r="E29" s="16" t="e">
        <f t="shared" si="0"/>
        <v>#DIV/0!</v>
      </c>
    </row>
    <row r="30" spans="1:5" ht="99.75" customHeight="1" hidden="1">
      <c r="A30" s="26" t="s">
        <v>464</v>
      </c>
      <c r="B30" s="23" t="s">
        <v>465</v>
      </c>
      <c r="C30" s="24"/>
      <c r="D30" s="35"/>
      <c r="E30" s="16" t="e">
        <f t="shared" si="0"/>
        <v>#DIV/0!</v>
      </c>
    </row>
    <row r="31" spans="1:5" ht="98.25" customHeight="1" hidden="1">
      <c r="A31" s="26" t="s">
        <v>466</v>
      </c>
      <c r="B31" s="23" t="s">
        <v>467</v>
      </c>
      <c r="C31" s="24">
        <v>0</v>
      </c>
      <c r="D31" s="35"/>
      <c r="E31" s="16" t="e">
        <f t="shared" si="0"/>
        <v>#DIV/0!</v>
      </c>
    </row>
    <row r="32" spans="1:5" ht="24" customHeight="1">
      <c r="A32" s="22" t="s">
        <v>130</v>
      </c>
      <c r="B32" s="23" t="s">
        <v>132</v>
      </c>
      <c r="C32" s="24">
        <f>C37+C41</f>
        <v>2511</v>
      </c>
      <c r="D32" s="24">
        <f>D37</f>
        <v>2869.4</v>
      </c>
      <c r="E32" s="16">
        <f t="shared" si="0"/>
        <v>114.2731979291119</v>
      </c>
    </row>
    <row r="33" spans="1:5" ht="30.75" customHeight="1" hidden="1">
      <c r="A33" s="22" t="s">
        <v>133</v>
      </c>
      <c r="B33" s="23" t="s">
        <v>134</v>
      </c>
      <c r="C33" s="24"/>
      <c r="D33" s="35"/>
      <c r="E33" s="16" t="e">
        <f t="shared" si="0"/>
        <v>#DIV/0!</v>
      </c>
    </row>
    <row r="34" spans="1:5" ht="16.5" customHeight="1" hidden="1">
      <c r="A34" s="22" t="s">
        <v>135</v>
      </c>
      <c r="B34" s="23" t="s">
        <v>136</v>
      </c>
      <c r="C34" s="24"/>
      <c r="D34" s="35"/>
      <c r="E34" s="16" t="e">
        <f t="shared" si="0"/>
        <v>#DIV/0!</v>
      </c>
    </row>
    <row r="35" spans="1:5" ht="36" customHeight="1" hidden="1">
      <c r="A35" s="22" t="s">
        <v>137</v>
      </c>
      <c r="B35" s="23" t="s">
        <v>138</v>
      </c>
      <c r="C35" s="24"/>
      <c r="D35" s="35"/>
      <c r="E35" s="16" t="e">
        <f t="shared" si="0"/>
        <v>#DIV/0!</v>
      </c>
    </row>
    <row r="36" spans="1:5" ht="18.75" customHeight="1" hidden="1">
      <c r="A36" s="22" t="s">
        <v>137</v>
      </c>
      <c r="B36" s="23" t="s">
        <v>139</v>
      </c>
      <c r="C36" s="24"/>
      <c r="D36" s="35"/>
      <c r="E36" s="16" t="e">
        <f t="shared" si="0"/>
        <v>#DIV/0!</v>
      </c>
    </row>
    <row r="37" spans="1:5" ht="21" customHeight="1">
      <c r="A37" s="22" t="s">
        <v>140</v>
      </c>
      <c r="B37" s="23" t="s">
        <v>141</v>
      </c>
      <c r="C37" s="24">
        <f>C40</f>
        <v>2511</v>
      </c>
      <c r="D37" s="35">
        <f>D40+D41</f>
        <v>2869.4</v>
      </c>
      <c r="E37" s="16">
        <f t="shared" si="0"/>
        <v>114.2731979291119</v>
      </c>
    </row>
    <row r="38" spans="1:5" ht="33.75" customHeight="1" hidden="1">
      <c r="A38" s="22" t="s">
        <v>142</v>
      </c>
      <c r="B38" s="23" t="s">
        <v>143</v>
      </c>
      <c r="C38" s="24">
        <v>0</v>
      </c>
      <c r="D38" s="35">
        <v>0.19627</v>
      </c>
      <c r="E38" s="16" t="e">
        <f t="shared" si="0"/>
        <v>#DIV/0!</v>
      </c>
    </row>
    <row r="39" spans="1:5" ht="17.25" customHeight="1" hidden="1">
      <c r="A39" s="22" t="s">
        <v>140</v>
      </c>
      <c r="B39" s="23" t="s">
        <v>144</v>
      </c>
      <c r="C39" s="24">
        <v>0</v>
      </c>
      <c r="D39" s="35"/>
      <c r="E39" s="16" t="e">
        <f t="shared" si="0"/>
        <v>#DIV/0!</v>
      </c>
    </row>
    <row r="40" spans="1:5" ht="17.25" customHeight="1">
      <c r="A40" s="22" t="s">
        <v>140</v>
      </c>
      <c r="B40" s="23" t="s">
        <v>263</v>
      </c>
      <c r="C40" s="24">
        <v>2511</v>
      </c>
      <c r="D40" s="35">
        <v>2869.4</v>
      </c>
      <c r="E40" s="16">
        <f t="shared" si="0"/>
        <v>114.2731979291119</v>
      </c>
    </row>
    <row r="41" spans="1:5" ht="46.5" customHeight="1" hidden="1">
      <c r="A41" s="32" t="s">
        <v>262</v>
      </c>
      <c r="B41" s="23" t="s">
        <v>264</v>
      </c>
      <c r="C41" s="24">
        <v>0</v>
      </c>
      <c r="D41" s="35">
        <v>0</v>
      </c>
      <c r="E41" s="16" t="e">
        <f t="shared" si="0"/>
        <v>#DIV/0!</v>
      </c>
    </row>
    <row r="42" spans="1:5" ht="15" customHeight="1">
      <c r="A42" s="22" t="s">
        <v>145</v>
      </c>
      <c r="B42" s="23" t="s">
        <v>146</v>
      </c>
      <c r="C42" s="24">
        <f>C43+C47</f>
        <v>12099</v>
      </c>
      <c r="D42" s="24">
        <f>D47+D43</f>
        <v>12862.1</v>
      </c>
      <c r="E42" s="16">
        <f t="shared" si="0"/>
        <v>106.3071328208943</v>
      </c>
    </row>
    <row r="43" spans="1:5" ht="20.25" customHeight="1">
      <c r="A43" s="22" t="s">
        <v>456</v>
      </c>
      <c r="B43" s="23" t="s">
        <v>164</v>
      </c>
      <c r="C43" s="24">
        <f>C44</f>
        <v>2649</v>
      </c>
      <c r="D43" s="24">
        <f>D44</f>
        <v>2824.5</v>
      </c>
      <c r="E43" s="16">
        <f t="shared" si="0"/>
        <v>106.6251415628539</v>
      </c>
    </row>
    <row r="44" spans="1:5" ht="75.75" customHeight="1">
      <c r="A44" s="22" t="s">
        <v>457</v>
      </c>
      <c r="B44" s="23" t="s">
        <v>1</v>
      </c>
      <c r="C44" s="24">
        <v>2649</v>
      </c>
      <c r="D44" s="25">
        <v>2824.5</v>
      </c>
      <c r="E44" s="16">
        <f t="shared" si="0"/>
        <v>106.6251415628539</v>
      </c>
    </row>
    <row r="45" spans="1:5" ht="0.75" customHeight="1" hidden="1">
      <c r="A45" s="22" t="s">
        <v>0</v>
      </c>
      <c r="B45" s="23" t="s">
        <v>2</v>
      </c>
      <c r="C45" s="24">
        <v>0</v>
      </c>
      <c r="D45" s="25">
        <v>20.10586</v>
      </c>
      <c r="E45" s="16" t="e">
        <f t="shared" si="0"/>
        <v>#DIV/0!</v>
      </c>
    </row>
    <row r="46" spans="1:5" ht="32.25" customHeight="1" hidden="1">
      <c r="A46" s="22" t="s">
        <v>147</v>
      </c>
      <c r="B46" s="23" t="s">
        <v>148</v>
      </c>
      <c r="C46" s="24">
        <v>0</v>
      </c>
      <c r="D46" s="25">
        <v>17.09389</v>
      </c>
      <c r="E46" s="16" t="e">
        <f t="shared" si="0"/>
        <v>#DIV/0!</v>
      </c>
    </row>
    <row r="47" spans="1:5" ht="18" customHeight="1">
      <c r="A47" s="22" t="s">
        <v>166</v>
      </c>
      <c r="B47" s="23" t="s">
        <v>165</v>
      </c>
      <c r="C47" s="24">
        <f>C48+C51</f>
        <v>9450</v>
      </c>
      <c r="D47" s="24">
        <f>D48+D51</f>
        <v>10037.6</v>
      </c>
      <c r="E47" s="16">
        <f t="shared" si="0"/>
        <v>106.21798941798941</v>
      </c>
    </row>
    <row r="48" spans="1:5" ht="96" customHeight="1">
      <c r="A48" s="22" t="s">
        <v>168</v>
      </c>
      <c r="B48" s="23" t="s">
        <v>167</v>
      </c>
      <c r="C48" s="24">
        <v>6720</v>
      </c>
      <c r="D48" s="25">
        <v>6999.8</v>
      </c>
      <c r="E48" s="16">
        <f t="shared" si="0"/>
        <v>104.16369047619047</v>
      </c>
    </row>
    <row r="49" spans="1:5" ht="20.25" customHeight="1" hidden="1">
      <c r="A49" s="22" t="s">
        <v>170</v>
      </c>
      <c r="B49" s="23" t="s">
        <v>169</v>
      </c>
      <c r="C49" s="24">
        <v>0</v>
      </c>
      <c r="D49" s="25"/>
      <c r="E49" s="16" t="e">
        <f t="shared" si="0"/>
        <v>#DIV/0!</v>
      </c>
    </row>
    <row r="50" spans="1:5" ht="15.75" customHeight="1" hidden="1">
      <c r="A50" s="22" t="s">
        <v>171</v>
      </c>
      <c r="B50" s="23" t="s">
        <v>172</v>
      </c>
      <c r="C50" s="24">
        <v>0</v>
      </c>
      <c r="D50" s="25"/>
      <c r="E50" s="16" t="e">
        <f t="shared" si="0"/>
        <v>#DIV/0!</v>
      </c>
    </row>
    <row r="51" spans="1:5" ht="99" customHeight="1">
      <c r="A51" s="22" t="s">
        <v>174</v>
      </c>
      <c r="B51" s="23" t="s">
        <v>173</v>
      </c>
      <c r="C51" s="24">
        <v>2730</v>
      </c>
      <c r="D51" s="25">
        <v>3037.8</v>
      </c>
      <c r="E51" s="16">
        <f t="shared" si="0"/>
        <v>111.27472527472528</v>
      </c>
    </row>
    <row r="52" spans="1:5" ht="132.75" customHeight="1" hidden="1">
      <c r="A52" s="22" t="s">
        <v>175</v>
      </c>
      <c r="B52" s="23" t="s">
        <v>177</v>
      </c>
      <c r="C52" s="24">
        <v>0</v>
      </c>
      <c r="D52" s="25">
        <v>22.27148</v>
      </c>
      <c r="E52" s="16" t="e">
        <f t="shared" si="0"/>
        <v>#DIV/0!</v>
      </c>
    </row>
    <row r="53" spans="1:5" ht="130.5" customHeight="1" hidden="1">
      <c r="A53" s="22" t="s">
        <v>176</v>
      </c>
      <c r="B53" s="23" t="s">
        <v>178</v>
      </c>
      <c r="C53" s="24">
        <v>0</v>
      </c>
      <c r="D53" s="25">
        <v>3.981</v>
      </c>
      <c r="E53" s="16" t="e">
        <f t="shared" si="0"/>
        <v>#DIV/0!</v>
      </c>
    </row>
    <row r="54" spans="1:5" ht="1.5" customHeight="1" hidden="1">
      <c r="A54" s="22" t="s">
        <v>149</v>
      </c>
      <c r="B54" s="23" t="s">
        <v>150</v>
      </c>
      <c r="C54" s="24">
        <f>C58</f>
        <v>0</v>
      </c>
      <c r="D54" s="24">
        <f>D58</f>
        <v>0</v>
      </c>
      <c r="E54" s="16" t="e">
        <f t="shared" si="0"/>
        <v>#DIV/0!</v>
      </c>
    </row>
    <row r="55" spans="1:5" ht="56.25" customHeight="1" hidden="1">
      <c r="A55" s="22" t="s">
        <v>151</v>
      </c>
      <c r="B55" s="23" t="s">
        <v>152</v>
      </c>
      <c r="C55" s="24"/>
      <c r="D55" s="35"/>
      <c r="E55" s="16" t="e">
        <f t="shared" si="0"/>
        <v>#DIV/0!</v>
      </c>
    </row>
    <row r="56" spans="1:5" ht="50.25" customHeight="1" hidden="1">
      <c r="A56" s="22" t="s">
        <v>153</v>
      </c>
      <c r="B56" s="23" t="s">
        <v>154</v>
      </c>
      <c r="C56" s="24"/>
      <c r="D56" s="35"/>
      <c r="E56" s="16" t="e">
        <f t="shared" si="0"/>
        <v>#DIV/0!</v>
      </c>
    </row>
    <row r="57" spans="1:5" ht="39" customHeight="1" hidden="1">
      <c r="A57" s="22" t="s">
        <v>155</v>
      </c>
      <c r="B57" s="23" t="s">
        <v>156</v>
      </c>
      <c r="C57" s="24"/>
      <c r="D57" s="35"/>
      <c r="E57" s="16" t="e">
        <f t="shared" si="0"/>
        <v>#DIV/0!</v>
      </c>
    </row>
    <row r="58" spans="1:5" ht="96.75" customHeight="1" hidden="1">
      <c r="A58" s="22" t="s">
        <v>185</v>
      </c>
      <c r="B58" s="23" t="s">
        <v>184</v>
      </c>
      <c r="C58" s="24">
        <v>0</v>
      </c>
      <c r="D58" s="35">
        <v>0</v>
      </c>
      <c r="E58" s="16" t="e">
        <f t="shared" si="0"/>
        <v>#DIV/0!</v>
      </c>
    </row>
    <row r="59" spans="1:5" ht="129" customHeight="1" hidden="1">
      <c r="A59" s="22" t="s">
        <v>187</v>
      </c>
      <c r="B59" s="23" t="s">
        <v>186</v>
      </c>
      <c r="C59" s="24">
        <v>0</v>
      </c>
      <c r="D59" s="35">
        <v>0</v>
      </c>
      <c r="E59" s="16" t="e">
        <f t="shared" si="0"/>
        <v>#DIV/0!</v>
      </c>
    </row>
    <row r="60" spans="1:5" ht="131.25" customHeight="1" hidden="1">
      <c r="A60" s="22" t="s">
        <v>189</v>
      </c>
      <c r="B60" s="23" t="s">
        <v>188</v>
      </c>
      <c r="C60" s="24">
        <v>0</v>
      </c>
      <c r="D60" s="35">
        <v>0.3</v>
      </c>
      <c r="E60" s="16" t="e">
        <f t="shared" si="0"/>
        <v>#DIV/0!</v>
      </c>
    </row>
    <row r="61" spans="1:5" ht="76.5" customHeight="1" hidden="1">
      <c r="A61" s="22" t="s">
        <v>157</v>
      </c>
      <c r="B61" s="23" t="s">
        <v>158</v>
      </c>
      <c r="C61" s="24"/>
      <c r="D61" s="35"/>
      <c r="E61" s="16" t="e">
        <f t="shared" si="0"/>
        <v>#DIV/0!</v>
      </c>
    </row>
    <row r="62" spans="1:5" ht="115.5" customHeight="1" hidden="1">
      <c r="A62" s="22" t="s">
        <v>159</v>
      </c>
      <c r="B62" s="23" t="s">
        <v>160</v>
      </c>
      <c r="C62" s="24"/>
      <c r="D62" s="35"/>
      <c r="E62" s="16" t="e">
        <f t="shared" si="0"/>
        <v>#DIV/0!</v>
      </c>
    </row>
    <row r="63" spans="1:5" ht="143.25" customHeight="1" hidden="1">
      <c r="A63" s="22" t="s">
        <v>161</v>
      </c>
      <c r="B63" s="23" t="s">
        <v>162</v>
      </c>
      <c r="C63" s="24"/>
      <c r="D63" s="35"/>
      <c r="E63" s="16" t="e">
        <f t="shared" si="0"/>
        <v>#DIV/0!</v>
      </c>
    </row>
    <row r="64" spans="1:5" ht="182.25" customHeight="1" hidden="1">
      <c r="A64" s="22" t="s">
        <v>163</v>
      </c>
      <c r="B64" s="23" t="s">
        <v>200</v>
      </c>
      <c r="C64" s="24"/>
      <c r="D64" s="35"/>
      <c r="E64" s="16" t="e">
        <f t="shared" si="0"/>
        <v>#DIV/0!</v>
      </c>
    </row>
    <row r="65" spans="1:5" ht="126" hidden="1">
      <c r="A65" s="22" t="s">
        <v>163</v>
      </c>
      <c r="B65" s="23" t="s">
        <v>201</v>
      </c>
      <c r="C65" s="24"/>
      <c r="D65" s="35"/>
      <c r="E65" s="16" t="e">
        <f t="shared" si="0"/>
        <v>#DIV/0!</v>
      </c>
    </row>
    <row r="66" spans="1:5" ht="126" hidden="1">
      <c r="A66" s="22" t="s">
        <v>163</v>
      </c>
      <c r="B66" s="23" t="s">
        <v>202</v>
      </c>
      <c r="C66" s="24"/>
      <c r="D66" s="25"/>
      <c r="E66" s="16" t="e">
        <f t="shared" si="0"/>
        <v>#DIV/0!</v>
      </c>
    </row>
    <row r="67" spans="1:5" ht="47.25" hidden="1">
      <c r="A67" s="22" t="s">
        <v>203</v>
      </c>
      <c r="B67" s="23" t="s">
        <v>204</v>
      </c>
      <c r="C67" s="24"/>
      <c r="D67" s="35"/>
      <c r="E67" s="16" t="e">
        <f t="shared" si="0"/>
        <v>#DIV/0!</v>
      </c>
    </row>
    <row r="68" spans="1:5" ht="47.25" hidden="1">
      <c r="A68" s="22" t="s">
        <v>205</v>
      </c>
      <c r="B68" s="23" t="s">
        <v>206</v>
      </c>
      <c r="C68" s="24"/>
      <c r="D68" s="35"/>
      <c r="E68" s="16" t="e">
        <f t="shared" si="0"/>
        <v>#DIV/0!</v>
      </c>
    </row>
    <row r="69" spans="1:5" ht="31.5" hidden="1">
      <c r="A69" s="22" t="s">
        <v>207</v>
      </c>
      <c r="B69" s="23" t="s">
        <v>208</v>
      </c>
      <c r="C69" s="24"/>
      <c r="D69" s="35"/>
      <c r="E69" s="16" t="e">
        <f t="shared" si="0"/>
        <v>#DIV/0!</v>
      </c>
    </row>
    <row r="70" spans="1:5" ht="92.25" customHeight="1" hidden="1">
      <c r="A70" s="22" t="s">
        <v>209</v>
      </c>
      <c r="B70" s="23" t="s">
        <v>210</v>
      </c>
      <c r="C70" s="24"/>
      <c r="D70" s="35"/>
      <c r="E70" s="16" t="e">
        <f t="shared" si="0"/>
        <v>#DIV/0!</v>
      </c>
    </row>
    <row r="71" spans="1:5" ht="115.5" customHeight="1" hidden="1">
      <c r="A71" s="22" t="s">
        <v>211</v>
      </c>
      <c r="B71" s="23" t="s">
        <v>212</v>
      </c>
      <c r="C71" s="24"/>
      <c r="D71" s="25"/>
      <c r="E71" s="16" t="e">
        <f t="shared" si="0"/>
        <v>#DIV/0!</v>
      </c>
    </row>
    <row r="72" spans="1:5" ht="111" customHeight="1" hidden="1">
      <c r="A72" s="22" t="s">
        <v>211</v>
      </c>
      <c r="B72" s="23" t="s">
        <v>213</v>
      </c>
      <c r="C72" s="24"/>
      <c r="D72" s="35"/>
      <c r="E72" s="16" t="e">
        <f t="shared" si="0"/>
        <v>#DIV/0!</v>
      </c>
    </row>
    <row r="73" spans="1:5" ht="81" customHeight="1" hidden="1">
      <c r="A73" s="22" t="s">
        <v>205</v>
      </c>
      <c r="B73" s="23" t="s">
        <v>179</v>
      </c>
      <c r="C73" s="24">
        <v>0</v>
      </c>
      <c r="D73" s="25">
        <v>0</v>
      </c>
      <c r="E73" s="16" t="e">
        <f aca="true" t="shared" si="1" ref="E73:E136">D73/C73*100</f>
        <v>#DIV/0!</v>
      </c>
    </row>
    <row r="74" spans="1:5" ht="15.75" hidden="1">
      <c r="A74" s="22" t="s">
        <v>181</v>
      </c>
      <c r="B74" s="23" t="s">
        <v>180</v>
      </c>
      <c r="C74" s="24">
        <v>0</v>
      </c>
      <c r="D74" s="25">
        <v>0</v>
      </c>
      <c r="E74" s="16" t="e">
        <f t="shared" si="1"/>
        <v>#DIV/0!</v>
      </c>
    </row>
    <row r="75" spans="1:5" ht="60" customHeight="1" hidden="1">
      <c r="A75" s="22" t="s">
        <v>455</v>
      </c>
      <c r="B75" s="23" t="s">
        <v>468</v>
      </c>
      <c r="C75" s="24">
        <v>0</v>
      </c>
      <c r="D75" s="25">
        <v>0</v>
      </c>
      <c r="E75" s="16" t="e">
        <f t="shared" si="1"/>
        <v>#DIV/0!</v>
      </c>
    </row>
    <row r="76" spans="1:5" ht="63" hidden="1">
      <c r="A76" s="22" t="s">
        <v>183</v>
      </c>
      <c r="B76" s="23" t="s">
        <v>182</v>
      </c>
      <c r="C76" s="24">
        <v>0</v>
      </c>
      <c r="D76" s="25">
        <v>7.79748</v>
      </c>
      <c r="E76" s="16" t="e">
        <f t="shared" si="1"/>
        <v>#DIV/0!</v>
      </c>
    </row>
    <row r="77" spans="1:5" ht="72.75" customHeight="1">
      <c r="A77" s="22" t="s">
        <v>214</v>
      </c>
      <c r="B77" s="23" t="s">
        <v>215</v>
      </c>
      <c r="C77" s="24">
        <v>308</v>
      </c>
      <c r="D77" s="35">
        <v>317.4</v>
      </c>
      <c r="E77" s="16">
        <f t="shared" si="1"/>
        <v>103.05194805194805</v>
      </c>
    </row>
    <row r="78" spans="1:5" ht="156" customHeight="1" hidden="1">
      <c r="A78" s="22" t="s">
        <v>216</v>
      </c>
      <c r="B78" s="23" t="s">
        <v>217</v>
      </c>
      <c r="C78" s="24"/>
      <c r="D78" s="35"/>
      <c r="E78" s="16" t="e">
        <f t="shared" si="1"/>
        <v>#DIV/0!</v>
      </c>
    </row>
    <row r="79" spans="1:5" ht="73.5" customHeight="1" hidden="1">
      <c r="A79" s="22" t="s">
        <v>218</v>
      </c>
      <c r="B79" s="23" t="s">
        <v>219</v>
      </c>
      <c r="C79" s="24"/>
      <c r="D79" s="35"/>
      <c r="E79" s="16" t="e">
        <f t="shared" si="1"/>
        <v>#DIV/0!</v>
      </c>
    </row>
    <row r="80" spans="1:5" ht="0.75" customHeight="1">
      <c r="A80" s="19" t="s">
        <v>24</v>
      </c>
      <c r="B80" s="23" t="s">
        <v>220</v>
      </c>
      <c r="C80" s="24"/>
      <c r="D80" s="24"/>
      <c r="E80" s="16" t="e">
        <f t="shared" si="1"/>
        <v>#DIV/0!</v>
      </c>
    </row>
    <row r="81" spans="1:5" ht="103.5" customHeight="1" hidden="1">
      <c r="A81" s="22" t="s">
        <v>221</v>
      </c>
      <c r="B81" s="23" t="s">
        <v>222</v>
      </c>
      <c r="C81" s="24"/>
      <c r="D81" s="35"/>
      <c r="E81" s="16" t="e">
        <f t="shared" si="1"/>
        <v>#DIV/0!</v>
      </c>
    </row>
    <row r="82" spans="1:5" ht="1.5" customHeight="1" hidden="1">
      <c r="A82" s="32" t="s">
        <v>265</v>
      </c>
      <c r="B82" s="23" t="s">
        <v>469</v>
      </c>
      <c r="C82" s="24"/>
      <c r="D82" s="35"/>
      <c r="E82" s="16" t="e">
        <f t="shared" si="1"/>
        <v>#DIV/0!</v>
      </c>
    </row>
    <row r="83" spans="1:5" ht="117.75" customHeight="1">
      <c r="A83" s="22" t="s">
        <v>223</v>
      </c>
      <c r="B83" s="23" t="s">
        <v>224</v>
      </c>
      <c r="C83" s="24">
        <v>308</v>
      </c>
      <c r="D83" s="35">
        <v>317.3</v>
      </c>
      <c r="E83" s="16">
        <f t="shared" si="1"/>
        <v>103.01948051948054</v>
      </c>
    </row>
    <row r="84" spans="1:5" ht="47.25" hidden="1">
      <c r="A84" s="22" t="s">
        <v>225</v>
      </c>
      <c r="B84" s="23" t="s">
        <v>226</v>
      </c>
      <c r="C84" s="24"/>
      <c r="D84" s="35"/>
      <c r="E84" s="16" t="e">
        <f t="shared" si="1"/>
        <v>#DIV/0!</v>
      </c>
    </row>
    <row r="85" spans="1:5" ht="69" customHeight="1" hidden="1">
      <c r="A85" s="22" t="s">
        <v>227</v>
      </c>
      <c r="B85" s="23" t="s">
        <v>228</v>
      </c>
      <c r="C85" s="24"/>
      <c r="D85" s="25"/>
      <c r="E85" s="16" t="e">
        <f t="shared" si="1"/>
        <v>#DIV/0!</v>
      </c>
    </row>
    <row r="86" spans="1:5" ht="78" customHeight="1" hidden="1">
      <c r="A86" s="22" t="s">
        <v>229</v>
      </c>
      <c r="B86" s="23" t="s">
        <v>230</v>
      </c>
      <c r="C86" s="24"/>
      <c r="D86" s="35"/>
      <c r="E86" s="16" t="e">
        <f t="shared" si="1"/>
        <v>#DIV/0!</v>
      </c>
    </row>
    <row r="87" spans="1:5" ht="91.5" customHeight="1">
      <c r="A87" s="22" t="s">
        <v>194</v>
      </c>
      <c r="B87" s="23" t="s">
        <v>193</v>
      </c>
      <c r="C87" s="24">
        <v>308</v>
      </c>
      <c r="D87" s="35">
        <v>317.3</v>
      </c>
      <c r="E87" s="16">
        <f t="shared" si="1"/>
        <v>103.01948051948054</v>
      </c>
    </row>
    <row r="88" spans="1:5" ht="138.75" customHeight="1" hidden="1">
      <c r="A88" s="22" t="s">
        <v>231</v>
      </c>
      <c r="B88" s="23" t="s">
        <v>232</v>
      </c>
      <c r="C88" s="24"/>
      <c r="D88" s="25"/>
      <c r="E88" s="16" t="e">
        <f t="shared" si="1"/>
        <v>#DIV/0!</v>
      </c>
    </row>
    <row r="89" spans="1:5" ht="154.5" customHeight="1" hidden="1">
      <c r="A89" s="22" t="s">
        <v>233</v>
      </c>
      <c r="B89" s="23" t="s">
        <v>234</v>
      </c>
      <c r="C89" s="24"/>
      <c r="D89" s="35"/>
      <c r="E89" s="16" t="e">
        <f t="shared" si="1"/>
        <v>#DIV/0!</v>
      </c>
    </row>
    <row r="90" spans="1:5" ht="70.5" customHeight="1" hidden="1">
      <c r="A90" s="22" t="s">
        <v>235</v>
      </c>
      <c r="B90" s="23" t="s">
        <v>236</v>
      </c>
      <c r="C90" s="24"/>
      <c r="D90" s="35"/>
      <c r="E90" s="16" t="e">
        <f t="shared" si="1"/>
        <v>#DIV/0!</v>
      </c>
    </row>
    <row r="91" spans="1:5" ht="33" customHeight="1" hidden="1">
      <c r="A91" s="22" t="s">
        <v>237</v>
      </c>
      <c r="B91" s="23" t="s">
        <v>238</v>
      </c>
      <c r="C91" s="24"/>
      <c r="D91" s="35"/>
      <c r="E91" s="16" t="e">
        <f t="shared" si="1"/>
        <v>#DIV/0!</v>
      </c>
    </row>
    <row r="92" spans="1:5" ht="37.5" customHeight="1" hidden="1">
      <c r="A92" s="22" t="s">
        <v>239</v>
      </c>
      <c r="B92" s="23" t="s">
        <v>240</v>
      </c>
      <c r="C92" s="24"/>
      <c r="D92" s="35"/>
      <c r="E92" s="16" t="e">
        <f t="shared" si="1"/>
        <v>#DIV/0!</v>
      </c>
    </row>
    <row r="93" spans="1:5" ht="23.25" customHeight="1" hidden="1">
      <c r="A93" s="22" t="s">
        <v>241</v>
      </c>
      <c r="B93" s="23" t="s">
        <v>242</v>
      </c>
      <c r="C93" s="24"/>
      <c r="D93" s="35"/>
      <c r="E93" s="16" t="e">
        <f t="shared" si="1"/>
        <v>#DIV/0!</v>
      </c>
    </row>
    <row r="94" spans="1:5" ht="46.5" customHeight="1" hidden="1">
      <c r="A94" s="22" t="s">
        <v>243</v>
      </c>
      <c r="B94" s="23" t="s">
        <v>244</v>
      </c>
      <c r="C94" s="24" t="str">
        <f>C95</f>
        <v>-</v>
      </c>
      <c r="D94" s="25">
        <f>D95</f>
        <v>0</v>
      </c>
      <c r="E94" s="16" t="e">
        <f t="shared" si="1"/>
        <v>#VALUE!</v>
      </c>
    </row>
    <row r="95" spans="1:5" ht="32.25" customHeight="1" hidden="1">
      <c r="A95" s="22" t="s">
        <v>290</v>
      </c>
      <c r="B95" s="23" t="s">
        <v>289</v>
      </c>
      <c r="C95" s="24" t="s">
        <v>296</v>
      </c>
      <c r="D95" s="35">
        <v>0</v>
      </c>
      <c r="E95" s="16" t="e">
        <f t="shared" si="1"/>
        <v>#VALUE!</v>
      </c>
    </row>
    <row r="96" spans="1:5" ht="33" customHeight="1" hidden="1">
      <c r="A96" s="22" t="s">
        <v>291</v>
      </c>
      <c r="B96" s="23" t="s">
        <v>292</v>
      </c>
      <c r="C96" s="24" t="s">
        <v>296</v>
      </c>
      <c r="D96" s="35">
        <v>0</v>
      </c>
      <c r="E96" s="16" t="e">
        <f t="shared" si="1"/>
        <v>#VALUE!</v>
      </c>
    </row>
    <row r="97" spans="1:5" ht="32.25" customHeight="1" hidden="1">
      <c r="A97" s="22" t="s">
        <v>293</v>
      </c>
      <c r="B97" s="23" t="s">
        <v>294</v>
      </c>
      <c r="C97" s="24" t="s">
        <v>296</v>
      </c>
      <c r="D97" s="25">
        <v>0</v>
      </c>
      <c r="E97" s="16" t="e">
        <f t="shared" si="1"/>
        <v>#VALUE!</v>
      </c>
    </row>
    <row r="98" spans="1:5" ht="36.75" customHeight="1" hidden="1">
      <c r="A98" s="22" t="s">
        <v>293</v>
      </c>
      <c r="B98" s="23" t="s">
        <v>295</v>
      </c>
      <c r="C98" s="24" t="s">
        <v>296</v>
      </c>
      <c r="D98" s="35">
        <v>0</v>
      </c>
      <c r="E98" s="16" t="e">
        <f t="shared" si="1"/>
        <v>#VALUE!</v>
      </c>
    </row>
    <row r="99" spans="1:5" ht="51" customHeight="1" hidden="1">
      <c r="A99" s="22" t="s">
        <v>245</v>
      </c>
      <c r="B99" s="23" t="s">
        <v>246</v>
      </c>
      <c r="C99" s="24"/>
      <c r="D99" s="35"/>
      <c r="E99" s="16" t="e">
        <f t="shared" si="1"/>
        <v>#DIV/0!</v>
      </c>
    </row>
    <row r="100" spans="1:5" ht="50.25" customHeight="1">
      <c r="A100" s="22" t="s">
        <v>247</v>
      </c>
      <c r="B100" s="23" t="s">
        <v>248</v>
      </c>
      <c r="C100" s="24">
        <f>C106+C107</f>
        <v>2004</v>
      </c>
      <c r="D100" s="24">
        <f>D106+D107</f>
        <v>2123.249</v>
      </c>
      <c r="E100" s="16">
        <f t="shared" si="1"/>
        <v>105.95054890219559</v>
      </c>
    </row>
    <row r="101" spans="1:5" ht="133.5" customHeight="1" hidden="1">
      <c r="A101" s="22" t="s">
        <v>316</v>
      </c>
      <c r="B101" s="23" t="s">
        <v>317</v>
      </c>
      <c r="C101" s="25"/>
      <c r="D101" s="25"/>
      <c r="E101" s="16" t="e">
        <f t="shared" si="1"/>
        <v>#DIV/0!</v>
      </c>
    </row>
    <row r="102" spans="1:5" ht="174" customHeight="1" hidden="1">
      <c r="A102" s="22" t="s">
        <v>318</v>
      </c>
      <c r="B102" s="23" t="s">
        <v>319</v>
      </c>
      <c r="C102" s="24"/>
      <c r="D102" s="35"/>
      <c r="E102" s="16" t="e">
        <f t="shared" si="1"/>
        <v>#DIV/0!</v>
      </c>
    </row>
    <row r="103" spans="1:5" ht="98.25" customHeight="1" hidden="1">
      <c r="A103" s="22" t="s">
        <v>320</v>
      </c>
      <c r="B103" s="23" t="s">
        <v>321</v>
      </c>
      <c r="C103" s="24"/>
      <c r="D103" s="35"/>
      <c r="E103" s="16" t="e">
        <f t="shared" si="1"/>
        <v>#DIV/0!</v>
      </c>
    </row>
    <row r="104" spans="1:5" ht="176.25" customHeight="1" hidden="1">
      <c r="A104" s="22" t="s">
        <v>322</v>
      </c>
      <c r="B104" s="23" t="s">
        <v>323</v>
      </c>
      <c r="C104" s="24"/>
      <c r="D104" s="25"/>
      <c r="E104" s="16" t="e">
        <f t="shared" si="1"/>
        <v>#DIV/0!</v>
      </c>
    </row>
    <row r="105" spans="1:5" ht="125.25" customHeight="1" hidden="1">
      <c r="A105" s="22" t="s">
        <v>324</v>
      </c>
      <c r="B105" s="23" t="s">
        <v>325</v>
      </c>
      <c r="C105" s="24"/>
      <c r="D105" s="35"/>
      <c r="E105" s="16" t="e">
        <f t="shared" si="1"/>
        <v>#DIV/0!</v>
      </c>
    </row>
    <row r="106" spans="1:5" ht="81" customHeight="1">
      <c r="A106" s="22" t="s">
        <v>506</v>
      </c>
      <c r="B106" s="23" t="s">
        <v>505</v>
      </c>
      <c r="C106" s="24">
        <v>1604</v>
      </c>
      <c r="D106" s="24">
        <v>1604</v>
      </c>
      <c r="E106" s="16">
        <f t="shared" si="1"/>
        <v>100</v>
      </c>
    </row>
    <row r="107" spans="1:5" ht="51" customHeight="1">
      <c r="A107" s="22" t="s">
        <v>326</v>
      </c>
      <c r="B107" s="23" t="s">
        <v>507</v>
      </c>
      <c r="C107" s="24">
        <v>400</v>
      </c>
      <c r="D107" s="24">
        <v>519.249</v>
      </c>
      <c r="E107" s="16">
        <f t="shared" si="1"/>
        <v>129.81225</v>
      </c>
    </row>
    <row r="108" spans="1:5" ht="1.5" customHeight="1" hidden="1">
      <c r="A108" s="22" t="s">
        <v>327</v>
      </c>
      <c r="B108" s="23" t="s">
        <v>470</v>
      </c>
      <c r="C108" s="24">
        <v>1792</v>
      </c>
      <c r="D108" s="24">
        <v>1793.4</v>
      </c>
      <c r="E108" s="16">
        <f t="shared" si="1"/>
        <v>100.078125</v>
      </c>
    </row>
    <row r="109" spans="1:5" ht="42" customHeight="1" hidden="1">
      <c r="A109" s="22" t="s">
        <v>328</v>
      </c>
      <c r="B109" s="23" t="s">
        <v>329</v>
      </c>
      <c r="C109" s="24"/>
      <c r="D109" s="35"/>
      <c r="E109" s="16" t="e">
        <f t="shared" si="1"/>
        <v>#DIV/0!</v>
      </c>
    </row>
    <row r="110" spans="1:5" ht="54.75" customHeight="1" hidden="1">
      <c r="A110" s="22" t="s">
        <v>330</v>
      </c>
      <c r="B110" s="27" t="s">
        <v>331</v>
      </c>
      <c r="C110" s="25"/>
      <c r="D110" s="25"/>
      <c r="E110" s="16" t="e">
        <f t="shared" si="1"/>
        <v>#DIV/0!</v>
      </c>
    </row>
    <row r="111" spans="1:5" ht="138.75" customHeight="1" hidden="1">
      <c r="A111" s="22" t="s">
        <v>332</v>
      </c>
      <c r="B111" s="23" t="s">
        <v>333</v>
      </c>
      <c r="C111" s="24"/>
      <c r="D111" s="35"/>
      <c r="E111" s="16" t="e">
        <f t="shared" si="1"/>
        <v>#DIV/0!</v>
      </c>
    </row>
    <row r="112" spans="1:5" ht="42" customHeight="1" hidden="1">
      <c r="A112" s="22" t="s">
        <v>334</v>
      </c>
      <c r="B112" s="23" t="s">
        <v>335</v>
      </c>
      <c r="C112" s="24"/>
      <c r="D112" s="35"/>
      <c r="E112" s="16" t="e">
        <f t="shared" si="1"/>
        <v>#DIV/0!</v>
      </c>
    </row>
    <row r="113" spans="1:5" ht="36" customHeight="1" hidden="1">
      <c r="A113" s="22" t="s">
        <v>336</v>
      </c>
      <c r="B113" s="23" t="s">
        <v>337</v>
      </c>
      <c r="C113" s="24"/>
      <c r="D113" s="35"/>
      <c r="E113" s="16" t="e">
        <f t="shared" si="1"/>
        <v>#DIV/0!</v>
      </c>
    </row>
    <row r="114" spans="1:5" ht="53.25" customHeight="1" hidden="1">
      <c r="A114" s="22" t="s">
        <v>338</v>
      </c>
      <c r="B114" s="23" t="s">
        <v>339</v>
      </c>
      <c r="C114" s="24"/>
      <c r="D114" s="35"/>
      <c r="E114" s="16" t="e">
        <f t="shared" si="1"/>
        <v>#DIV/0!</v>
      </c>
    </row>
    <row r="115" spans="1:5" ht="108.75" customHeight="1" hidden="1">
      <c r="A115" s="22" t="s">
        <v>340</v>
      </c>
      <c r="B115" s="23" t="s">
        <v>341</v>
      </c>
      <c r="C115" s="24"/>
      <c r="D115" s="35"/>
      <c r="E115" s="16" t="e">
        <f t="shared" si="1"/>
        <v>#DIV/0!</v>
      </c>
    </row>
    <row r="116" spans="1:5" ht="103.5" customHeight="1" hidden="1">
      <c r="A116" s="22" t="s">
        <v>340</v>
      </c>
      <c r="B116" s="23" t="s">
        <v>342</v>
      </c>
      <c r="C116" s="24"/>
      <c r="D116" s="35"/>
      <c r="E116" s="16" t="e">
        <f t="shared" si="1"/>
        <v>#DIV/0!</v>
      </c>
    </row>
    <row r="117" spans="1:5" ht="70.5" customHeight="1" hidden="1">
      <c r="A117" s="22" t="s">
        <v>343</v>
      </c>
      <c r="B117" s="23" t="s">
        <v>344</v>
      </c>
      <c r="C117" s="24"/>
      <c r="D117" s="35"/>
      <c r="E117" s="16" t="e">
        <f t="shared" si="1"/>
        <v>#DIV/0!</v>
      </c>
    </row>
    <row r="118" spans="1:5" ht="101.25" customHeight="1" hidden="1">
      <c r="A118" s="22" t="s">
        <v>345</v>
      </c>
      <c r="B118" s="23" t="s">
        <v>346</v>
      </c>
      <c r="C118" s="24"/>
      <c r="D118" s="35"/>
      <c r="E118" s="16" t="e">
        <f t="shared" si="1"/>
        <v>#DIV/0!</v>
      </c>
    </row>
    <row r="119" spans="1:5" ht="170.25" customHeight="1" hidden="1">
      <c r="A119" s="22" t="s">
        <v>347</v>
      </c>
      <c r="B119" s="23" t="s">
        <v>348</v>
      </c>
      <c r="C119" s="24"/>
      <c r="D119" s="35"/>
      <c r="E119" s="16" t="e">
        <f t="shared" si="1"/>
        <v>#DIV/0!</v>
      </c>
    </row>
    <row r="120" spans="1:5" ht="42.75" customHeight="1" hidden="1">
      <c r="A120" s="22" t="s">
        <v>349</v>
      </c>
      <c r="B120" s="23" t="s">
        <v>350</v>
      </c>
      <c r="C120" s="24"/>
      <c r="D120" s="35"/>
      <c r="E120" s="16" t="e">
        <f t="shared" si="1"/>
        <v>#DIV/0!</v>
      </c>
    </row>
    <row r="121" spans="1:5" ht="57" customHeight="1" hidden="1">
      <c r="A121" s="22" t="s">
        <v>351</v>
      </c>
      <c r="B121" s="23" t="s">
        <v>352</v>
      </c>
      <c r="C121" s="24"/>
      <c r="D121" s="35"/>
      <c r="E121" s="16" t="e">
        <f t="shared" si="1"/>
        <v>#DIV/0!</v>
      </c>
    </row>
    <row r="122" spans="1:5" ht="58.5" customHeight="1" hidden="1">
      <c r="A122" s="22" t="s">
        <v>351</v>
      </c>
      <c r="B122" s="23" t="s">
        <v>353</v>
      </c>
      <c r="C122" s="24"/>
      <c r="D122" s="35"/>
      <c r="E122" s="16" t="e">
        <f t="shared" si="1"/>
        <v>#DIV/0!</v>
      </c>
    </row>
    <row r="123" spans="1:5" ht="51" customHeight="1" hidden="1">
      <c r="A123" s="22" t="s">
        <v>354</v>
      </c>
      <c r="B123" s="23" t="s">
        <v>355</v>
      </c>
      <c r="C123" s="24"/>
      <c r="D123" s="35"/>
      <c r="E123" s="16" t="e">
        <f t="shared" si="1"/>
        <v>#DIV/0!</v>
      </c>
    </row>
    <row r="124" spans="1:5" ht="105.75" customHeight="1" hidden="1">
      <c r="A124" s="22" t="s">
        <v>356</v>
      </c>
      <c r="B124" s="23" t="s">
        <v>357</v>
      </c>
      <c r="C124" s="24"/>
      <c r="D124" s="35"/>
      <c r="E124" s="16" t="e">
        <f t="shared" si="1"/>
        <v>#DIV/0!</v>
      </c>
    </row>
    <row r="125" spans="1:5" ht="54" customHeight="1" hidden="1">
      <c r="A125" s="22" t="s">
        <v>358</v>
      </c>
      <c r="B125" s="23" t="s">
        <v>359</v>
      </c>
      <c r="C125" s="24"/>
      <c r="D125" s="35"/>
      <c r="E125" s="16" t="e">
        <f t="shared" si="1"/>
        <v>#DIV/0!</v>
      </c>
    </row>
    <row r="126" spans="1:5" ht="91.5" customHeight="1" hidden="1">
      <c r="A126" s="22" t="s">
        <v>360</v>
      </c>
      <c r="B126" s="23" t="s">
        <v>361</v>
      </c>
      <c r="C126" s="25"/>
      <c r="D126" s="25"/>
      <c r="E126" s="16" t="e">
        <f t="shared" si="1"/>
        <v>#DIV/0!</v>
      </c>
    </row>
    <row r="127" spans="1:5" ht="105.75" customHeight="1" hidden="1">
      <c r="A127" s="22" t="s">
        <v>362</v>
      </c>
      <c r="B127" s="23" t="s">
        <v>363</v>
      </c>
      <c r="C127" s="24"/>
      <c r="D127" s="35"/>
      <c r="E127" s="16" t="e">
        <f t="shared" si="1"/>
        <v>#DIV/0!</v>
      </c>
    </row>
    <row r="128" spans="1:5" ht="57" customHeight="1" hidden="1">
      <c r="A128" s="22" t="s">
        <v>364</v>
      </c>
      <c r="B128" s="23" t="s">
        <v>365</v>
      </c>
      <c r="C128" s="24"/>
      <c r="D128" s="35"/>
      <c r="E128" s="16" t="e">
        <f t="shared" si="1"/>
        <v>#DIV/0!</v>
      </c>
    </row>
    <row r="129" spans="1:5" ht="57.75" customHeight="1" hidden="1">
      <c r="A129" s="22" t="s">
        <v>364</v>
      </c>
      <c r="B129" s="23" t="s">
        <v>366</v>
      </c>
      <c r="C129" s="24"/>
      <c r="D129" s="35"/>
      <c r="E129" s="16" t="e">
        <f t="shared" si="1"/>
        <v>#DIV/0!</v>
      </c>
    </row>
    <row r="130" spans="1:5" ht="51" customHeight="1" hidden="1">
      <c r="A130" s="22" t="s">
        <v>364</v>
      </c>
      <c r="B130" s="23" t="s">
        <v>367</v>
      </c>
      <c r="C130" s="24"/>
      <c r="D130" s="35"/>
      <c r="E130" s="16" t="e">
        <f t="shared" si="1"/>
        <v>#DIV/0!</v>
      </c>
    </row>
    <row r="131" spans="1:5" ht="30.75" customHeight="1" hidden="1">
      <c r="A131" s="22" t="s">
        <v>364</v>
      </c>
      <c r="B131" s="23" t="s">
        <v>368</v>
      </c>
      <c r="C131" s="24"/>
      <c r="D131" s="35"/>
      <c r="E131" s="16" t="e">
        <f t="shared" si="1"/>
        <v>#DIV/0!</v>
      </c>
    </row>
    <row r="132" spans="1:5" ht="26.25" customHeight="1" hidden="1">
      <c r="A132" s="22" t="s">
        <v>364</v>
      </c>
      <c r="B132" s="23" t="s">
        <v>369</v>
      </c>
      <c r="C132" s="24"/>
      <c r="D132" s="35"/>
      <c r="E132" s="16" t="e">
        <f t="shared" si="1"/>
        <v>#DIV/0!</v>
      </c>
    </row>
    <row r="133" spans="1:5" ht="15.75" customHeight="1" hidden="1">
      <c r="A133" s="22" t="s">
        <v>364</v>
      </c>
      <c r="B133" s="23" t="s">
        <v>370</v>
      </c>
      <c r="C133" s="24"/>
      <c r="D133" s="35"/>
      <c r="E133" s="16" t="e">
        <f t="shared" si="1"/>
        <v>#DIV/0!</v>
      </c>
    </row>
    <row r="134" spans="1:5" ht="35.25" customHeight="1">
      <c r="A134" s="22" t="s">
        <v>328</v>
      </c>
      <c r="B134" s="23" t="s">
        <v>283</v>
      </c>
      <c r="C134" s="25">
        <v>50</v>
      </c>
      <c r="D134" s="25">
        <v>74.4</v>
      </c>
      <c r="E134" s="16">
        <f t="shared" si="1"/>
        <v>148.8</v>
      </c>
    </row>
    <row r="135" spans="1:5" ht="0.75" customHeight="1">
      <c r="A135" s="28" t="s">
        <v>471</v>
      </c>
      <c r="B135" s="23" t="s">
        <v>473</v>
      </c>
      <c r="C135" s="25">
        <f>C136</f>
        <v>10229</v>
      </c>
      <c r="D135" s="25">
        <f>D136</f>
        <v>10229</v>
      </c>
      <c r="E135" s="16">
        <f t="shared" si="1"/>
        <v>100</v>
      </c>
    </row>
    <row r="136" spans="1:5" ht="98.25" customHeight="1" hidden="1">
      <c r="A136" s="22" t="s">
        <v>472</v>
      </c>
      <c r="B136" s="23" t="s">
        <v>474</v>
      </c>
      <c r="C136" s="25">
        <f>C137</f>
        <v>10229</v>
      </c>
      <c r="D136" s="25">
        <f>D137</f>
        <v>10229</v>
      </c>
      <c r="E136" s="16">
        <f t="shared" si="1"/>
        <v>100</v>
      </c>
    </row>
    <row r="137" spans="1:5" ht="100.5" customHeight="1" hidden="1">
      <c r="A137" s="22" t="s">
        <v>472</v>
      </c>
      <c r="B137" s="23" t="s">
        <v>475</v>
      </c>
      <c r="C137" s="25">
        <v>10229</v>
      </c>
      <c r="D137" s="25">
        <v>10229</v>
      </c>
      <c r="E137" s="16">
        <f aca="true" t="shared" si="2" ref="E137:E200">D137/C137*100</f>
        <v>100</v>
      </c>
    </row>
    <row r="138" spans="1:5" ht="66.75" customHeight="1" hidden="1">
      <c r="A138" s="22" t="s">
        <v>282</v>
      </c>
      <c r="B138" s="23" t="s">
        <v>284</v>
      </c>
      <c r="C138" s="24">
        <v>58.6</v>
      </c>
      <c r="D138" s="35">
        <v>58.6</v>
      </c>
      <c r="E138" s="16">
        <f t="shared" si="2"/>
        <v>100</v>
      </c>
    </row>
    <row r="139" spans="1:5" ht="63" customHeight="1" hidden="1">
      <c r="A139" s="22" t="s">
        <v>288</v>
      </c>
      <c r="B139" s="23" t="s">
        <v>285</v>
      </c>
      <c r="C139" s="24">
        <v>58.6</v>
      </c>
      <c r="D139" s="35">
        <v>58.6</v>
      </c>
      <c r="E139" s="16">
        <f t="shared" si="2"/>
        <v>100</v>
      </c>
    </row>
    <row r="140" spans="1:5" ht="79.5" customHeight="1" hidden="1">
      <c r="A140" s="22" t="s">
        <v>287</v>
      </c>
      <c r="B140" s="23" t="s">
        <v>286</v>
      </c>
      <c r="C140" s="24">
        <v>58.6</v>
      </c>
      <c r="D140" s="35">
        <v>58.6</v>
      </c>
      <c r="E140" s="16">
        <f t="shared" si="2"/>
        <v>100</v>
      </c>
    </row>
    <row r="141" spans="1:5" ht="81.75" customHeight="1">
      <c r="A141" s="22" t="s">
        <v>487</v>
      </c>
      <c r="B141" s="23" t="s">
        <v>488</v>
      </c>
      <c r="C141" s="24">
        <v>50</v>
      </c>
      <c r="D141" s="35">
        <v>74.4</v>
      </c>
      <c r="E141" s="16">
        <f t="shared" si="2"/>
        <v>148.8</v>
      </c>
    </row>
    <row r="142" spans="1:5" ht="34.5" customHeight="1" hidden="1">
      <c r="A142" s="22" t="s">
        <v>364</v>
      </c>
      <c r="B142" s="23" t="s">
        <v>371</v>
      </c>
      <c r="C142" s="24"/>
      <c r="D142" s="35"/>
      <c r="E142" s="16" t="e">
        <f t="shared" si="2"/>
        <v>#DIV/0!</v>
      </c>
    </row>
    <row r="143" spans="1:5" ht="39.75" customHeight="1" hidden="1">
      <c r="A143" s="22" t="s">
        <v>364</v>
      </c>
      <c r="B143" s="23" t="s">
        <v>372</v>
      </c>
      <c r="C143" s="24"/>
      <c r="D143" s="35"/>
      <c r="E143" s="16" t="e">
        <f t="shared" si="2"/>
        <v>#DIV/0!</v>
      </c>
    </row>
    <row r="144" spans="1:5" ht="37.5" customHeight="1" hidden="1">
      <c r="A144" s="22" t="s">
        <v>364</v>
      </c>
      <c r="B144" s="23" t="s">
        <v>373</v>
      </c>
      <c r="C144" s="24"/>
      <c r="D144" s="35"/>
      <c r="E144" s="16" t="e">
        <f t="shared" si="2"/>
        <v>#DIV/0!</v>
      </c>
    </row>
    <row r="145" spans="1:5" ht="32.25" customHeight="1" hidden="1">
      <c r="A145" s="22" t="s">
        <v>364</v>
      </c>
      <c r="B145" s="23" t="s">
        <v>374</v>
      </c>
      <c r="C145" s="24"/>
      <c r="D145" s="35"/>
      <c r="E145" s="16" t="e">
        <f t="shared" si="2"/>
        <v>#DIV/0!</v>
      </c>
    </row>
    <row r="146" spans="1:5" ht="0.75" customHeight="1">
      <c r="A146" s="22" t="s">
        <v>375</v>
      </c>
      <c r="B146" s="23" t="s">
        <v>376</v>
      </c>
      <c r="C146" s="25">
        <v>0</v>
      </c>
      <c r="D146" s="25">
        <v>18.5</v>
      </c>
      <c r="E146" s="16" t="e">
        <f t="shared" si="2"/>
        <v>#DIV/0!</v>
      </c>
    </row>
    <row r="147" spans="1:5" ht="15.75" customHeight="1" hidden="1">
      <c r="A147" s="22" t="s">
        <v>377</v>
      </c>
      <c r="B147" s="23" t="s">
        <v>378</v>
      </c>
      <c r="C147" s="24"/>
      <c r="D147" s="25">
        <v>15.04</v>
      </c>
      <c r="E147" s="16" t="e">
        <f t="shared" si="2"/>
        <v>#DIV/0!</v>
      </c>
    </row>
    <row r="148" spans="1:5" ht="51.75" customHeight="1" hidden="1">
      <c r="A148" s="22" t="s">
        <v>379</v>
      </c>
      <c r="B148" s="23" t="s">
        <v>380</v>
      </c>
      <c r="C148" s="24"/>
      <c r="D148" s="25">
        <v>15.04</v>
      </c>
      <c r="E148" s="16" t="e">
        <f t="shared" si="2"/>
        <v>#DIV/0!</v>
      </c>
    </row>
    <row r="149" spans="1:5" ht="49.5" customHeight="1" hidden="1">
      <c r="A149" s="22" t="s">
        <v>379</v>
      </c>
      <c r="B149" s="23" t="s">
        <v>381</v>
      </c>
      <c r="C149" s="24"/>
      <c r="D149" s="25">
        <v>15.04</v>
      </c>
      <c r="E149" s="16" t="e">
        <f t="shared" si="2"/>
        <v>#DIV/0!</v>
      </c>
    </row>
    <row r="150" spans="1:5" ht="54" customHeight="1" hidden="1">
      <c r="A150" s="22" t="s">
        <v>379</v>
      </c>
      <c r="B150" s="23" t="s">
        <v>382</v>
      </c>
      <c r="C150" s="24"/>
      <c r="D150" s="25">
        <v>15.04</v>
      </c>
      <c r="E150" s="16" t="e">
        <f t="shared" si="2"/>
        <v>#DIV/0!</v>
      </c>
    </row>
    <row r="151" spans="1:5" ht="0.75" customHeight="1" hidden="1">
      <c r="A151" s="22" t="s">
        <v>383</v>
      </c>
      <c r="B151" s="23" t="s">
        <v>384</v>
      </c>
      <c r="C151" s="25">
        <v>25.2</v>
      </c>
      <c r="D151" s="25">
        <v>25.2</v>
      </c>
      <c r="E151" s="16">
        <f t="shared" si="2"/>
        <v>100</v>
      </c>
    </row>
    <row r="152" spans="1:5" ht="32.25" customHeight="1" hidden="1">
      <c r="A152" s="22" t="s">
        <v>195</v>
      </c>
      <c r="B152" s="23" t="s">
        <v>489</v>
      </c>
      <c r="C152" s="24">
        <v>0</v>
      </c>
      <c r="D152" s="35">
        <v>18.5</v>
      </c>
      <c r="E152" s="16" t="e">
        <f t="shared" si="2"/>
        <v>#DIV/0!</v>
      </c>
    </row>
    <row r="153" spans="1:5" ht="0.75" customHeight="1" hidden="1">
      <c r="A153" s="22" t="s">
        <v>385</v>
      </c>
      <c r="B153" s="23" t="s">
        <v>386</v>
      </c>
      <c r="C153" s="24"/>
      <c r="D153" s="35"/>
      <c r="E153" s="16" t="e">
        <f t="shared" si="2"/>
        <v>#DIV/0!</v>
      </c>
    </row>
    <row r="154" spans="1:5" ht="80.25" customHeight="1" hidden="1">
      <c r="A154" s="22" t="s">
        <v>197</v>
      </c>
      <c r="B154" s="23" t="s">
        <v>196</v>
      </c>
      <c r="C154" s="25"/>
      <c r="D154" s="35"/>
      <c r="E154" s="16" t="e">
        <f t="shared" si="2"/>
        <v>#DIV/0!</v>
      </c>
    </row>
    <row r="155" spans="1:5" ht="100.5" customHeight="1" hidden="1">
      <c r="A155" s="22" t="s">
        <v>199</v>
      </c>
      <c r="B155" s="23" t="s">
        <v>198</v>
      </c>
      <c r="C155" s="25"/>
      <c r="D155" s="35"/>
      <c r="E155" s="16" t="e">
        <f t="shared" si="2"/>
        <v>#DIV/0!</v>
      </c>
    </row>
    <row r="156" spans="1:5" ht="94.5" customHeight="1" hidden="1">
      <c r="A156" s="22" t="s">
        <v>387</v>
      </c>
      <c r="B156" s="23" t="s">
        <v>388</v>
      </c>
      <c r="C156" s="24"/>
      <c r="D156" s="35"/>
      <c r="E156" s="16" t="e">
        <f t="shared" si="2"/>
        <v>#DIV/0!</v>
      </c>
    </row>
    <row r="157" spans="1:5" ht="81.75" customHeight="1" hidden="1">
      <c r="A157" s="22" t="s">
        <v>4</v>
      </c>
      <c r="B157" s="23" t="s">
        <v>3</v>
      </c>
      <c r="C157" s="24"/>
      <c r="D157" s="35"/>
      <c r="E157" s="16" t="e">
        <f t="shared" si="2"/>
        <v>#DIV/0!</v>
      </c>
    </row>
    <row r="158" spans="1:5" ht="79.5" customHeight="1" hidden="1">
      <c r="A158" s="22" t="s">
        <v>4</v>
      </c>
      <c r="B158" s="23" t="s">
        <v>5</v>
      </c>
      <c r="C158" s="24"/>
      <c r="D158" s="35"/>
      <c r="E158" s="16" t="e">
        <f t="shared" si="2"/>
        <v>#DIV/0!</v>
      </c>
    </row>
    <row r="159" spans="1:5" ht="48.75" customHeight="1" hidden="1">
      <c r="A159" s="28" t="s">
        <v>389</v>
      </c>
      <c r="B159" s="23" t="s">
        <v>390</v>
      </c>
      <c r="C159" s="24"/>
      <c r="D159" s="35"/>
      <c r="E159" s="16" t="e">
        <f t="shared" si="2"/>
        <v>#DIV/0!</v>
      </c>
    </row>
    <row r="160" spans="1:5" ht="52.5" customHeight="1" hidden="1">
      <c r="A160" s="28" t="s">
        <v>389</v>
      </c>
      <c r="B160" s="23" t="s">
        <v>391</v>
      </c>
      <c r="C160" s="24"/>
      <c r="D160" s="35"/>
      <c r="E160" s="16" t="e">
        <f t="shared" si="2"/>
        <v>#DIV/0!</v>
      </c>
    </row>
    <row r="161" spans="1:5" ht="31.5" customHeight="1">
      <c r="A161" s="22" t="s">
        <v>392</v>
      </c>
      <c r="B161" s="23" t="s">
        <v>393</v>
      </c>
      <c r="C161" s="25">
        <f>C162+C218</f>
        <v>11765.6</v>
      </c>
      <c r="D161" s="25">
        <f>D162+D218</f>
        <v>11765.6</v>
      </c>
      <c r="E161" s="16">
        <f t="shared" si="2"/>
        <v>100</v>
      </c>
    </row>
    <row r="162" spans="1:6" ht="55.5" customHeight="1">
      <c r="A162" s="22" t="s">
        <v>394</v>
      </c>
      <c r="B162" s="23" t="s">
        <v>395</v>
      </c>
      <c r="C162" s="24">
        <f>C172+C173+C184+C192+C214</f>
        <v>11765.6</v>
      </c>
      <c r="D162" s="24">
        <f>D172+D173+D184+D192+D214</f>
        <v>11765.6</v>
      </c>
      <c r="E162" s="16">
        <f t="shared" si="2"/>
        <v>100</v>
      </c>
      <c r="F162" s="57"/>
    </row>
    <row r="163" spans="1:5" ht="48" customHeight="1" hidden="1">
      <c r="A163" s="22" t="s">
        <v>396</v>
      </c>
      <c r="B163" s="23" t="s">
        <v>397</v>
      </c>
      <c r="C163" s="24">
        <v>1282.3</v>
      </c>
      <c r="D163" s="35">
        <v>1282.3</v>
      </c>
      <c r="E163" s="16">
        <f t="shared" si="2"/>
        <v>100</v>
      </c>
    </row>
    <row r="164" spans="1:5" ht="32.25" customHeight="1" hidden="1">
      <c r="A164" s="22" t="s">
        <v>398</v>
      </c>
      <c r="B164" s="23" t="s">
        <v>399</v>
      </c>
      <c r="C164" s="24">
        <v>1282.3</v>
      </c>
      <c r="D164" s="35">
        <v>1282.3</v>
      </c>
      <c r="E164" s="16">
        <f t="shared" si="2"/>
        <v>100</v>
      </c>
    </row>
    <row r="165" spans="1:5" ht="47.25" customHeight="1" hidden="1">
      <c r="A165" s="22" t="s">
        <v>7</v>
      </c>
      <c r="B165" s="23" t="s">
        <v>6</v>
      </c>
      <c r="C165" s="24">
        <v>1282.3</v>
      </c>
      <c r="D165" s="35">
        <v>1282.3</v>
      </c>
      <c r="E165" s="16">
        <f t="shared" si="2"/>
        <v>100</v>
      </c>
    </row>
    <row r="166" spans="1:5" ht="40.5" customHeight="1" hidden="1">
      <c r="A166" s="33" t="s">
        <v>396</v>
      </c>
      <c r="B166" s="23" t="s">
        <v>266</v>
      </c>
      <c r="C166" s="24">
        <v>0</v>
      </c>
      <c r="D166" s="35">
        <v>0</v>
      </c>
      <c r="E166" s="16" t="e">
        <f t="shared" si="2"/>
        <v>#DIV/0!</v>
      </c>
    </row>
    <row r="167" spans="1:5" ht="41.25" customHeight="1" hidden="1">
      <c r="A167" s="34" t="s">
        <v>398</v>
      </c>
      <c r="B167" s="23" t="s">
        <v>267</v>
      </c>
      <c r="C167" s="24">
        <v>0</v>
      </c>
      <c r="D167" s="35">
        <v>0</v>
      </c>
      <c r="E167" s="16" t="e">
        <f t="shared" si="2"/>
        <v>#DIV/0!</v>
      </c>
    </row>
    <row r="168" spans="1:5" ht="41.25" customHeight="1" hidden="1">
      <c r="A168" s="34" t="s">
        <v>268</v>
      </c>
      <c r="B168" s="23" t="s">
        <v>269</v>
      </c>
      <c r="C168" s="24">
        <v>0</v>
      </c>
      <c r="D168" s="35">
        <v>0</v>
      </c>
      <c r="E168" s="16" t="e">
        <f t="shared" si="2"/>
        <v>#DIV/0!</v>
      </c>
    </row>
    <row r="169" spans="1:5" ht="41.25" customHeight="1" hidden="1">
      <c r="A169" s="34" t="s">
        <v>268</v>
      </c>
      <c r="B169" s="23" t="s">
        <v>6</v>
      </c>
      <c r="C169" s="24">
        <v>0</v>
      </c>
      <c r="D169" s="35">
        <v>0</v>
      </c>
      <c r="E169" s="16" t="e">
        <f t="shared" si="2"/>
        <v>#DIV/0!</v>
      </c>
    </row>
    <row r="170" spans="1:5" ht="41.25" customHeight="1" hidden="1">
      <c r="A170" s="34" t="s">
        <v>297</v>
      </c>
      <c r="B170" s="23" t="s">
        <v>299</v>
      </c>
      <c r="C170" s="24">
        <v>0</v>
      </c>
      <c r="D170" s="35">
        <v>0</v>
      </c>
      <c r="E170" s="16" t="e">
        <f t="shared" si="2"/>
        <v>#DIV/0!</v>
      </c>
    </row>
    <row r="171" spans="1:5" ht="47.25" customHeight="1" hidden="1">
      <c r="A171" s="34" t="s">
        <v>298</v>
      </c>
      <c r="B171" s="23" t="s">
        <v>300</v>
      </c>
      <c r="C171" s="24">
        <v>0</v>
      </c>
      <c r="D171" s="35">
        <v>0</v>
      </c>
      <c r="E171" s="16" t="e">
        <f t="shared" si="2"/>
        <v>#DIV/0!</v>
      </c>
    </row>
    <row r="172" spans="1:5" ht="69" customHeight="1">
      <c r="A172" s="34" t="s">
        <v>511</v>
      </c>
      <c r="B172" s="23" t="s">
        <v>251</v>
      </c>
      <c r="C172" s="24">
        <v>1646.1</v>
      </c>
      <c r="D172" s="35">
        <v>1646.1</v>
      </c>
      <c r="E172" s="16">
        <f t="shared" si="2"/>
        <v>100</v>
      </c>
    </row>
    <row r="173" spans="1:6" ht="66" customHeight="1">
      <c r="A173" s="22" t="s">
        <v>400</v>
      </c>
      <c r="B173" s="23" t="s">
        <v>401</v>
      </c>
      <c r="C173" s="24">
        <v>9266.5</v>
      </c>
      <c r="D173" s="24">
        <v>9266.5</v>
      </c>
      <c r="E173" s="16">
        <f t="shared" si="2"/>
        <v>100</v>
      </c>
      <c r="F173" s="47"/>
    </row>
    <row r="174" spans="1:5" ht="63" customHeight="1" hidden="1">
      <c r="A174" s="22" t="s">
        <v>250</v>
      </c>
      <c r="B174" s="23" t="s">
        <v>249</v>
      </c>
      <c r="C174" s="24">
        <v>0</v>
      </c>
      <c r="D174" s="35">
        <v>0</v>
      </c>
      <c r="E174" s="16" t="e">
        <f t="shared" si="2"/>
        <v>#DIV/0!</v>
      </c>
    </row>
    <row r="175" spans="1:5" ht="83.25" customHeight="1" hidden="1">
      <c r="A175" s="22" t="s">
        <v>252</v>
      </c>
      <c r="B175" s="23" t="s">
        <v>251</v>
      </c>
      <c r="C175" s="24">
        <v>0</v>
      </c>
      <c r="D175" s="35">
        <v>0</v>
      </c>
      <c r="E175" s="16" t="e">
        <f t="shared" si="2"/>
        <v>#DIV/0!</v>
      </c>
    </row>
    <row r="176" spans="1:5" ht="78.75" customHeight="1" hidden="1">
      <c r="A176" s="22" t="s">
        <v>9</v>
      </c>
      <c r="B176" s="23" t="s">
        <v>8</v>
      </c>
      <c r="C176" s="24"/>
      <c r="D176" s="35"/>
      <c r="E176" s="16" t="e">
        <f t="shared" si="2"/>
        <v>#DIV/0!</v>
      </c>
    </row>
    <row r="177" spans="1:5" ht="66" customHeight="1" hidden="1">
      <c r="A177" s="22" t="s">
        <v>9</v>
      </c>
      <c r="B177" s="23" t="s">
        <v>10</v>
      </c>
      <c r="C177" s="24"/>
      <c r="D177" s="35"/>
      <c r="E177" s="16" t="e">
        <f t="shared" si="2"/>
        <v>#DIV/0!</v>
      </c>
    </row>
    <row r="178" spans="1:5" ht="48" customHeight="1" hidden="1">
      <c r="A178" s="22" t="s">
        <v>12</v>
      </c>
      <c r="B178" s="23" t="s">
        <v>11</v>
      </c>
      <c r="C178" s="24"/>
      <c r="D178" s="35"/>
      <c r="E178" s="16" t="e">
        <f t="shared" si="2"/>
        <v>#DIV/0!</v>
      </c>
    </row>
    <row r="179" spans="1:5" ht="20.25" customHeight="1">
      <c r="A179" s="22" t="s">
        <v>402</v>
      </c>
      <c r="B179" s="23" t="s">
        <v>403</v>
      </c>
      <c r="C179" s="24">
        <v>9266.5</v>
      </c>
      <c r="D179" s="35">
        <v>9266.5</v>
      </c>
      <c r="E179" s="16">
        <f t="shared" si="2"/>
        <v>100</v>
      </c>
    </row>
    <row r="180" spans="1:5" ht="31.5" customHeight="1">
      <c r="A180" s="22" t="s">
        <v>14</v>
      </c>
      <c r="B180" s="23" t="s">
        <v>13</v>
      </c>
      <c r="C180" s="24">
        <v>9266.5</v>
      </c>
      <c r="D180" s="35">
        <v>9266.5</v>
      </c>
      <c r="E180" s="16">
        <f t="shared" si="2"/>
        <v>100</v>
      </c>
    </row>
    <row r="181" spans="1:5" ht="43.5" customHeight="1" hidden="1">
      <c r="A181" s="22" t="s">
        <v>404</v>
      </c>
      <c r="B181" s="23" t="s">
        <v>405</v>
      </c>
      <c r="C181" s="24"/>
      <c r="D181" s="35"/>
      <c r="E181" s="16" t="e">
        <f t="shared" si="2"/>
        <v>#DIV/0!</v>
      </c>
    </row>
    <row r="182" spans="1:5" ht="31.5" customHeight="1" hidden="1">
      <c r="A182" s="22" t="s">
        <v>404</v>
      </c>
      <c r="B182" s="23" t="s">
        <v>406</v>
      </c>
      <c r="C182" s="24"/>
      <c r="D182" s="35"/>
      <c r="E182" s="16" t="e">
        <f t="shared" si="2"/>
        <v>#DIV/0!</v>
      </c>
    </row>
    <row r="183" spans="1:5" ht="45.75" customHeight="1" hidden="1">
      <c r="A183" s="22" t="s">
        <v>404</v>
      </c>
      <c r="B183" s="23" t="s">
        <v>407</v>
      </c>
      <c r="C183" s="24"/>
      <c r="D183" s="35"/>
      <c r="E183" s="16" t="e">
        <f t="shared" si="2"/>
        <v>#DIV/0!</v>
      </c>
    </row>
    <row r="184" spans="1:5" ht="51" customHeight="1">
      <c r="A184" s="22" t="s">
        <v>408</v>
      </c>
      <c r="B184" s="23" t="s">
        <v>409</v>
      </c>
      <c r="C184" s="24">
        <v>545.4</v>
      </c>
      <c r="D184" s="24">
        <v>545.4</v>
      </c>
      <c r="E184" s="16">
        <f t="shared" si="2"/>
        <v>100</v>
      </c>
    </row>
    <row r="185" spans="1:5" ht="68.25" customHeight="1">
      <c r="A185" s="22" t="s">
        <v>16</v>
      </c>
      <c r="B185" s="23" t="s">
        <v>15</v>
      </c>
      <c r="C185" s="24">
        <v>545.4</v>
      </c>
      <c r="D185" s="35">
        <v>545.4</v>
      </c>
      <c r="E185" s="16">
        <f t="shared" si="2"/>
        <v>100</v>
      </c>
    </row>
    <row r="186" spans="1:5" ht="65.25" customHeight="1" hidden="1">
      <c r="A186" s="22" t="s">
        <v>17</v>
      </c>
      <c r="B186" s="23" t="s">
        <v>509</v>
      </c>
      <c r="C186" s="24"/>
      <c r="D186" s="35"/>
      <c r="E186" s="16" t="e">
        <f t="shared" si="2"/>
        <v>#DIV/0!</v>
      </c>
    </row>
    <row r="187" spans="1:5" ht="88.5" customHeight="1" hidden="1">
      <c r="A187" s="22" t="s">
        <v>410</v>
      </c>
      <c r="B187" s="23" t="s">
        <v>411</v>
      </c>
      <c r="C187" s="24"/>
      <c r="D187" s="35"/>
      <c r="E187" s="16" t="e">
        <f t="shared" si="2"/>
        <v>#DIV/0!</v>
      </c>
    </row>
    <row r="188" spans="1:5" ht="87.75" customHeight="1" hidden="1">
      <c r="A188" s="22" t="s">
        <v>412</v>
      </c>
      <c r="B188" s="23" t="s">
        <v>413</v>
      </c>
      <c r="C188" s="24"/>
      <c r="D188" s="35"/>
      <c r="E188" s="16" t="e">
        <f t="shared" si="2"/>
        <v>#DIV/0!</v>
      </c>
    </row>
    <row r="189" spans="1:5" ht="75" customHeight="1" hidden="1">
      <c r="A189" s="22" t="s">
        <v>414</v>
      </c>
      <c r="B189" s="23" t="s">
        <v>415</v>
      </c>
      <c r="C189" s="24"/>
      <c r="D189" s="35"/>
      <c r="E189" s="16" t="e">
        <f t="shared" si="2"/>
        <v>#DIV/0!</v>
      </c>
    </row>
    <row r="190" spans="1:5" ht="69.75" customHeight="1" hidden="1">
      <c r="A190" s="22" t="s">
        <v>416</v>
      </c>
      <c r="B190" s="23" t="s">
        <v>417</v>
      </c>
      <c r="C190" s="24"/>
      <c r="D190" s="35"/>
      <c r="E190" s="16" t="e">
        <f t="shared" si="2"/>
        <v>#DIV/0!</v>
      </c>
    </row>
    <row r="191" spans="1:5" ht="69" customHeight="1">
      <c r="A191" s="22" t="s">
        <v>418</v>
      </c>
      <c r="B191" s="23" t="s">
        <v>419</v>
      </c>
      <c r="C191" s="24">
        <v>7.6</v>
      </c>
      <c r="D191" s="35">
        <v>7.6</v>
      </c>
      <c r="E191" s="16">
        <f t="shared" si="2"/>
        <v>100</v>
      </c>
    </row>
    <row r="192" spans="1:5" ht="66.75" customHeight="1">
      <c r="A192" s="22" t="s">
        <v>19</v>
      </c>
      <c r="B192" s="23" t="s">
        <v>18</v>
      </c>
      <c r="C192" s="24">
        <v>7.6</v>
      </c>
      <c r="D192" s="35">
        <v>7.6</v>
      </c>
      <c r="E192" s="16">
        <f t="shared" si="2"/>
        <v>100</v>
      </c>
    </row>
    <row r="193" spans="1:5" ht="76.5" customHeight="1" hidden="1">
      <c r="A193" s="22" t="s">
        <v>420</v>
      </c>
      <c r="B193" s="23" t="s">
        <v>421</v>
      </c>
      <c r="C193" s="24"/>
      <c r="D193" s="35"/>
      <c r="E193" s="16" t="e">
        <f t="shared" si="2"/>
        <v>#DIV/0!</v>
      </c>
    </row>
    <row r="194" spans="1:5" ht="87.75" customHeight="1" hidden="1">
      <c r="A194" s="22" t="s">
        <v>420</v>
      </c>
      <c r="B194" s="23" t="s">
        <v>422</v>
      </c>
      <c r="C194" s="24"/>
      <c r="D194" s="35"/>
      <c r="E194" s="16" t="e">
        <f t="shared" si="2"/>
        <v>#DIV/0!</v>
      </c>
    </row>
    <row r="195" spans="1:5" ht="63" hidden="1">
      <c r="A195" s="22" t="s">
        <v>420</v>
      </c>
      <c r="B195" s="23" t="s">
        <v>423</v>
      </c>
      <c r="C195" s="24"/>
      <c r="D195" s="35"/>
      <c r="E195" s="16" t="e">
        <f t="shared" si="2"/>
        <v>#DIV/0!</v>
      </c>
    </row>
    <row r="196" spans="1:5" ht="103.5" customHeight="1" hidden="1">
      <c r="A196" s="22" t="s">
        <v>424</v>
      </c>
      <c r="B196" s="23" t="s">
        <v>425</v>
      </c>
      <c r="C196" s="24"/>
      <c r="D196" s="35"/>
      <c r="E196" s="16" t="e">
        <f t="shared" si="2"/>
        <v>#DIV/0!</v>
      </c>
    </row>
    <row r="197" spans="1:5" ht="91.5" customHeight="1" hidden="1">
      <c r="A197" s="22" t="s">
        <v>426</v>
      </c>
      <c r="B197" s="23" t="s">
        <v>427</v>
      </c>
      <c r="C197" s="24"/>
      <c r="D197" s="35"/>
      <c r="E197" s="16" t="e">
        <f t="shared" si="2"/>
        <v>#DIV/0!</v>
      </c>
    </row>
    <row r="198" spans="1:5" ht="140.25" customHeight="1" hidden="1">
      <c r="A198" s="22" t="s">
        <v>428</v>
      </c>
      <c r="B198" s="23" t="s">
        <v>429</v>
      </c>
      <c r="C198" s="24"/>
      <c r="D198" s="35"/>
      <c r="E198" s="16" t="e">
        <f t="shared" si="2"/>
        <v>#DIV/0!</v>
      </c>
    </row>
    <row r="199" spans="1:5" ht="139.5" customHeight="1" hidden="1">
      <c r="A199" s="22" t="s">
        <v>430</v>
      </c>
      <c r="B199" s="23" t="s">
        <v>431</v>
      </c>
      <c r="C199" s="24"/>
      <c r="D199" s="35"/>
      <c r="E199" s="16" t="e">
        <f t="shared" si="2"/>
        <v>#DIV/0!</v>
      </c>
    </row>
    <row r="200" spans="1:5" ht="239.25" customHeight="1" hidden="1">
      <c r="A200" s="22" t="s">
        <v>432</v>
      </c>
      <c r="B200" s="23" t="s">
        <v>433</v>
      </c>
      <c r="C200" s="24"/>
      <c r="D200" s="35"/>
      <c r="E200" s="16" t="e">
        <f t="shared" si="2"/>
        <v>#DIV/0!</v>
      </c>
    </row>
    <row r="201" spans="1:5" ht="140.25" customHeight="1" hidden="1">
      <c r="A201" s="22" t="s">
        <v>434</v>
      </c>
      <c r="B201" s="23" t="s">
        <v>435</v>
      </c>
      <c r="C201" s="24"/>
      <c r="D201" s="35"/>
      <c r="E201" s="16" t="e">
        <f aca="true" t="shared" si="3" ref="E201:E221">D201/C201*100</f>
        <v>#DIV/0!</v>
      </c>
    </row>
    <row r="202" spans="1:6" ht="117.75" customHeight="1" hidden="1">
      <c r="A202" s="22" t="s">
        <v>436</v>
      </c>
      <c r="B202" s="23" t="s">
        <v>437</v>
      </c>
      <c r="C202" s="24"/>
      <c r="D202" s="35"/>
      <c r="E202" s="16" t="e">
        <f t="shared" si="3"/>
        <v>#DIV/0!</v>
      </c>
      <c r="F202" s="58"/>
    </row>
    <row r="203" spans="1:6" ht="111.75" customHeight="1" hidden="1">
      <c r="A203" s="22" t="s">
        <v>438</v>
      </c>
      <c r="B203" s="23" t="s">
        <v>439</v>
      </c>
      <c r="C203" s="24"/>
      <c r="D203" s="35"/>
      <c r="E203" s="16" t="e">
        <f t="shared" si="3"/>
        <v>#DIV/0!</v>
      </c>
      <c r="F203" s="58"/>
    </row>
    <row r="204" spans="1:5" ht="15.75" hidden="1">
      <c r="A204" s="22" t="s">
        <v>440</v>
      </c>
      <c r="B204" s="23" t="s">
        <v>441</v>
      </c>
      <c r="C204" s="24"/>
      <c r="D204" s="35"/>
      <c r="E204" s="16" t="e">
        <f t="shared" si="3"/>
        <v>#DIV/0!</v>
      </c>
    </row>
    <row r="205" spans="1:5" ht="36.75" customHeight="1" hidden="1">
      <c r="A205" s="22" t="s">
        <v>442</v>
      </c>
      <c r="B205" s="23" t="s">
        <v>443</v>
      </c>
      <c r="C205" s="24"/>
      <c r="D205" s="35"/>
      <c r="E205" s="16" t="e">
        <f t="shared" si="3"/>
        <v>#DIV/0!</v>
      </c>
    </row>
    <row r="206" spans="1:5" ht="21.75" customHeight="1" hidden="1">
      <c r="A206" s="22" t="s">
        <v>444</v>
      </c>
      <c r="B206" s="23" t="s">
        <v>445</v>
      </c>
      <c r="C206" s="24"/>
      <c r="D206" s="25"/>
      <c r="E206" s="16" t="e">
        <f t="shared" si="3"/>
        <v>#DIV/0!</v>
      </c>
    </row>
    <row r="207" spans="1:5" ht="121.5" customHeight="1" hidden="1">
      <c r="A207" s="22" t="s">
        <v>446</v>
      </c>
      <c r="B207" s="23" t="s">
        <v>447</v>
      </c>
      <c r="C207" s="24">
        <v>22.6</v>
      </c>
      <c r="D207" s="25">
        <v>22.6</v>
      </c>
      <c r="E207" s="16">
        <f t="shared" si="3"/>
        <v>100</v>
      </c>
    </row>
    <row r="208" spans="1:5" ht="127.5" customHeight="1" hidden="1">
      <c r="A208" s="22" t="s">
        <v>448</v>
      </c>
      <c r="B208" s="23" t="s">
        <v>449</v>
      </c>
      <c r="C208" s="24">
        <v>22.6</v>
      </c>
      <c r="D208" s="25">
        <v>22.6</v>
      </c>
      <c r="E208" s="16">
        <f t="shared" si="3"/>
        <v>100</v>
      </c>
    </row>
    <row r="209" spans="1:5" ht="85.5" customHeight="1" hidden="1">
      <c r="A209" s="22" t="s">
        <v>450</v>
      </c>
      <c r="B209" s="23" t="s">
        <v>451</v>
      </c>
      <c r="C209" s="24"/>
      <c r="D209" s="25"/>
      <c r="E209" s="16" t="e">
        <f t="shared" si="3"/>
        <v>#DIV/0!</v>
      </c>
    </row>
    <row r="210" spans="1:5" ht="70.5" customHeight="1" hidden="1">
      <c r="A210" s="22" t="s">
        <v>270</v>
      </c>
      <c r="B210" s="23" t="s">
        <v>20</v>
      </c>
      <c r="C210" s="24"/>
      <c r="D210" s="25"/>
      <c r="E210" s="16" t="e">
        <f t="shared" si="3"/>
        <v>#DIV/0!</v>
      </c>
    </row>
    <row r="211" spans="1:5" ht="33.75" customHeight="1" hidden="1">
      <c r="A211" s="22" t="s">
        <v>271</v>
      </c>
      <c r="B211" s="23" t="s">
        <v>272</v>
      </c>
      <c r="C211" s="24"/>
      <c r="D211" s="25"/>
      <c r="E211" s="16" t="e">
        <f t="shared" si="3"/>
        <v>#DIV/0!</v>
      </c>
    </row>
    <row r="212" spans="1:5" ht="33.75" customHeight="1" hidden="1">
      <c r="A212" s="22" t="s">
        <v>273</v>
      </c>
      <c r="B212" s="23" t="s">
        <v>274</v>
      </c>
      <c r="C212" s="24"/>
      <c r="D212" s="25"/>
      <c r="E212" s="16" t="e">
        <f t="shared" si="3"/>
        <v>#DIV/0!</v>
      </c>
    </row>
    <row r="213" spans="1:5" ht="0.75" customHeight="1" hidden="1">
      <c r="A213" s="31" t="s">
        <v>23</v>
      </c>
      <c r="B213" s="23" t="s">
        <v>21</v>
      </c>
      <c r="C213" s="24">
        <f>C214</f>
        <v>300</v>
      </c>
      <c r="D213" s="24">
        <f>D214</f>
        <v>300</v>
      </c>
      <c r="E213" s="16">
        <f t="shared" si="3"/>
        <v>100</v>
      </c>
    </row>
    <row r="214" spans="1:5" ht="67.5" customHeight="1">
      <c r="A214" s="38" t="s">
        <v>508</v>
      </c>
      <c r="B214" s="23" t="s">
        <v>510</v>
      </c>
      <c r="C214" s="24">
        <v>300</v>
      </c>
      <c r="D214" s="24">
        <v>300</v>
      </c>
      <c r="E214" s="16">
        <f t="shared" si="3"/>
        <v>100</v>
      </c>
    </row>
    <row r="215" spans="1:5" ht="16.5" customHeight="1" hidden="1">
      <c r="A215" s="38" t="s">
        <v>476</v>
      </c>
      <c r="B215" s="23" t="s">
        <v>477</v>
      </c>
      <c r="C215" s="24"/>
      <c r="D215" s="24"/>
      <c r="E215" s="16" t="e">
        <f t="shared" si="3"/>
        <v>#DIV/0!</v>
      </c>
    </row>
    <row r="216" spans="1:5" ht="44.25" customHeight="1" hidden="1">
      <c r="A216" s="38" t="s">
        <v>476</v>
      </c>
      <c r="B216" s="23" t="s">
        <v>478</v>
      </c>
      <c r="C216" s="24">
        <v>445.7</v>
      </c>
      <c r="D216" s="24">
        <v>445.7</v>
      </c>
      <c r="E216" s="16">
        <f t="shared" si="3"/>
        <v>100</v>
      </c>
    </row>
    <row r="217" spans="1:5" ht="25.5" customHeight="1" hidden="1">
      <c r="A217" s="22" t="s">
        <v>22</v>
      </c>
      <c r="B217" s="23" t="s">
        <v>301</v>
      </c>
      <c r="C217" s="24">
        <v>888.9</v>
      </c>
      <c r="D217" s="24">
        <v>888.8</v>
      </c>
      <c r="E217" s="16">
        <f t="shared" si="3"/>
        <v>99.98875014062324</v>
      </c>
    </row>
    <row r="218" spans="1:5" ht="3" customHeight="1" hidden="1">
      <c r="A218" s="36" t="s">
        <v>387</v>
      </c>
      <c r="B218" s="23" t="s">
        <v>303</v>
      </c>
      <c r="C218" s="24">
        <f>C219</f>
        <v>0</v>
      </c>
      <c r="D218" s="24">
        <f>D219</f>
        <v>0</v>
      </c>
      <c r="E218" s="16" t="e">
        <f t="shared" si="3"/>
        <v>#DIV/0!</v>
      </c>
    </row>
    <row r="219" spans="1:5" ht="16.5" customHeight="1" hidden="1">
      <c r="A219" s="36" t="s">
        <v>302</v>
      </c>
      <c r="B219" s="23" t="s">
        <v>305</v>
      </c>
      <c r="C219" s="24">
        <f>C220</f>
        <v>0</v>
      </c>
      <c r="D219" s="24">
        <f>D220</f>
        <v>0</v>
      </c>
      <c r="E219" s="16" t="e">
        <f t="shared" si="3"/>
        <v>#DIV/0!</v>
      </c>
    </row>
    <row r="220" spans="1:5" ht="51" customHeight="1" hidden="1">
      <c r="A220" s="36" t="s">
        <v>302</v>
      </c>
      <c r="B220" s="23" t="s">
        <v>304</v>
      </c>
      <c r="C220" s="24"/>
      <c r="D220" s="24"/>
      <c r="E220" s="16" t="e">
        <f t="shared" si="3"/>
        <v>#DIV/0!</v>
      </c>
    </row>
    <row r="221" spans="1:5" ht="24" customHeight="1">
      <c r="A221" s="18" t="s">
        <v>101</v>
      </c>
      <c r="B221" s="29"/>
      <c r="C221" s="30">
        <f>C9</f>
        <v>44414.3</v>
      </c>
      <c r="D221" s="30">
        <f>D9</f>
        <v>46952.649000000005</v>
      </c>
      <c r="E221" s="16">
        <f t="shared" si="3"/>
        <v>105.71516155832694</v>
      </c>
    </row>
    <row r="224" spans="1:5" ht="56.25" customHeight="1">
      <c r="A224" s="5" t="s">
        <v>490</v>
      </c>
      <c r="B224" s="6"/>
      <c r="E224" s="6" t="s">
        <v>519</v>
      </c>
    </row>
    <row r="225" spans="1:4" ht="18.75">
      <c r="A225" s="5"/>
      <c r="B225" s="6"/>
      <c r="C225" s="6"/>
      <c r="D225" s="6"/>
    </row>
  </sheetData>
  <sheetProtection/>
  <mergeCells count="7">
    <mergeCell ref="C1:D1"/>
    <mergeCell ref="C2:E2"/>
    <mergeCell ref="B6:B7"/>
    <mergeCell ref="A3:E3"/>
    <mergeCell ref="C6:C7"/>
    <mergeCell ref="A6:A7"/>
    <mergeCell ref="D6:D7"/>
  </mergeCells>
  <printOptions/>
  <pageMargins left="0.4724409448818898" right="0" top="0.5118110236220472" bottom="0.5118110236220472" header="0.5118110236220472" footer="0.5118110236220472"/>
  <pageSetup horizontalDpi="600" verticalDpi="600" orientation="portrait" paperSize="9" scale="65" r:id="rId1"/>
  <rowBreaks count="2" manualBreakCount="2">
    <brk id="82" max="3" man="1"/>
    <brk id="16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08"/>
  <sheetViews>
    <sheetView zoomScaleSheetLayoutView="75" zoomScalePageLayoutView="0" workbookViewId="0" topLeftCell="A1">
      <selection activeCell="G3" sqref="G3"/>
    </sheetView>
  </sheetViews>
  <sheetFormatPr defaultColWidth="8.00390625" defaultRowHeight="12.75"/>
  <cols>
    <col min="1" max="1" width="64.421875" style="7" customWidth="1"/>
    <col min="2" max="2" width="26.140625" style="14" customWidth="1"/>
    <col min="3" max="3" width="22.00390625" style="7" customWidth="1"/>
    <col min="4" max="7" width="19.7109375" style="7" customWidth="1"/>
    <col min="8" max="16384" width="8.00390625" style="13" customWidth="1"/>
  </cols>
  <sheetData>
    <row r="1" spans="2:7" s="7" customFormat="1" ht="78.75" customHeight="1">
      <c r="B1" s="70" t="s">
        <v>499</v>
      </c>
      <c r="C1" s="70"/>
      <c r="D1" s="70"/>
      <c r="E1" s="44"/>
      <c r="F1" s="44"/>
      <c r="G1" s="44"/>
    </row>
    <row r="2" s="7" customFormat="1" ht="36" customHeight="1"/>
    <row r="3" spans="1:7" s="7" customFormat="1" ht="57" customHeight="1">
      <c r="A3" s="69" t="s">
        <v>491</v>
      </c>
      <c r="B3" s="69"/>
      <c r="C3" s="69"/>
      <c r="D3" s="69"/>
      <c r="E3" s="43"/>
      <c r="F3" s="43"/>
      <c r="G3" s="43"/>
    </row>
    <row r="4" spans="1:4" s="7" customFormat="1" ht="18.75">
      <c r="A4" s="8"/>
      <c r="B4" s="8"/>
      <c r="C4" s="8"/>
      <c r="D4" s="7" t="s">
        <v>452</v>
      </c>
    </row>
    <row r="5" spans="1:7" s="12" customFormat="1" ht="130.5" customHeight="1">
      <c r="A5" s="9" t="s">
        <v>453</v>
      </c>
      <c r="B5" s="10" t="s">
        <v>454</v>
      </c>
      <c r="C5" s="10" t="s">
        <v>502</v>
      </c>
      <c r="D5" s="11" t="s">
        <v>503</v>
      </c>
      <c r="E5" s="45"/>
      <c r="F5" s="45"/>
      <c r="G5" s="45"/>
    </row>
    <row r="6" spans="1:7" ht="16.5" customHeight="1">
      <c r="A6" s="19" t="s">
        <v>103</v>
      </c>
      <c r="B6" s="20" t="s">
        <v>25</v>
      </c>
      <c r="C6" s="21">
        <f>C7+C18+C23+C27+C46+C57+C61+C67</f>
        <v>32648.7</v>
      </c>
      <c r="D6" s="21">
        <f>D7+D18+D23+D27+D46+D57+D61+D67</f>
        <v>35187</v>
      </c>
      <c r="E6" s="46"/>
      <c r="F6" s="46"/>
      <c r="G6" s="46"/>
    </row>
    <row r="7" spans="1:7" ht="15.75">
      <c r="A7" s="19" t="s">
        <v>105</v>
      </c>
      <c r="B7" s="20" t="s">
        <v>26</v>
      </c>
      <c r="C7" s="21">
        <v>13620</v>
      </c>
      <c r="D7" s="21">
        <f>D10</f>
        <v>14098.4</v>
      </c>
      <c r="E7" s="46"/>
      <c r="F7" s="46"/>
      <c r="G7" s="46"/>
    </row>
    <row r="8" spans="1:7" ht="15.75" hidden="1">
      <c r="A8" s="22" t="s">
        <v>115</v>
      </c>
      <c r="B8" s="23" t="s">
        <v>27</v>
      </c>
      <c r="C8" s="24">
        <v>0</v>
      </c>
      <c r="D8" s="24"/>
      <c r="E8" s="47"/>
      <c r="F8" s="47"/>
      <c r="G8" s="47"/>
    </row>
    <row r="9" spans="1:7" ht="31.5" hidden="1">
      <c r="A9" s="22" t="s">
        <v>117</v>
      </c>
      <c r="B9" s="23" t="s">
        <v>118</v>
      </c>
      <c r="C9" s="24">
        <v>0</v>
      </c>
      <c r="D9" s="24"/>
      <c r="E9" s="47"/>
      <c r="F9" s="47"/>
      <c r="G9" s="47"/>
    </row>
    <row r="10" spans="1:7" ht="15.75">
      <c r="A10" s="22" t="s">
        <v>119</v>
      </c>
      <c r="B10" s="23" t="s">
        <v>28</v>
      </c>
      <c r="C10" s="41">
        <f>C11+C12++C16+C17</f>
        <v>13620</v>
      </c>
      <c r="D10" s="41">
        <f>D11+D12++D16+D17</f>
        <v>14098.4</v>
      </c>
      <c r="E10" s="48"/>
      <c r="F10" s="48"/>
      <c r="G10" s="48"/>
    </row>
    <row r="11" spans="1:7" ht="78.75">
      <c r="A11" s="32" t="s">
        <v>255</v>
      </c>
      <c r="B11" s="23" t="s">
        <v>275</v>
      </c>
      <c r="C11" s="24">
        <v>13620</v>
      </c>
      <c r="D11" s="25">
        <v>14098.4</v>
      </c>
      <c r="E11" s="49"/>
      <c r="F11" s="49"/>
      <c r="G11" s="49"/>
    </row>
    <row r="12" spans="1:7" ht="110.25" customHeight="1">
      <c r="A12" s="32" t="s">
        <v>257</v>
      </c>
      <c r="B12" s="23" t="s">
        <v>276</v>
      </c>
      <c r="C12" s="24">
        <v>0</v>
      </c>
      <c r="D12" s="24"/>
      <c r="E12" s="47"/>
      <c r="F12" s="47"/>
      <c r="G12" s="47"/>
    </row>
    <row r="13" spans="1:7" ht="15" customHeight="1" hidden="1">
      <c r="A13" s="22" t="s">
        <v>119</v>
      </c>
      <c r="B13" s="23" t="s">
        <v>29</v>
      </c>
      <c r="C13" s="24"/>
      <c r="D13" s="24"/>
      <c r="E13" s="47"/>
      <c r="F13" s="47"/>
      <c r="G13" s="47"/>
    </row>
    <row r="14" spans="1:7" ht="18" customHeight="1" hidden="1">
      <c r="A14" s="22" t="s">
        <v>125</v>
      </c>
      <c r="B14" s="23" t="s">
        <v>30</v>
      </c>
      <c r="C14" s="24">
        <v>0</v>
      </c>
      <c r="D14" s="24"/>
      <c r="E14" s="47"/>
      <c r="F14" s="47"/>
      <c r="G14" s="47"/>
    </row>
    <row r="15" spans="1:7" ht="16.5" customHeight="1" hidden="1">
      <c r="A15" s="22" t="s">
        <v>126</v>
      </c>
      <c r="B15" s="23" t="s">
        <v>31</v>
      </c>
      <c r="C15" s="24">
        <v>0</v>
      </c>
      <c r="D15" s="24"/>
      <c r="E15" s="47"/>
      <c r="F15" s="47"/>
      <c r="G15" s="47"/>
    </row>
    <row r="16" spans="1:7" ht="45.75" customHeight="1">
      <c r="A16" s="32" t="s">
        <v>259</v>
      </c>
      <c r="B16" s="23" t="s">
        <v>32</v>
      </c>
      <c r="C16" s="24">
        <v>0</v>
      </c>
      <c r="D16" s="24"/>
      <c r="E16" s="47"/>
      <c r="F16" s="47"/>
      <c r="G16" s="47"/>
    </row>
    <row r="17" spans="1:7" ht="94.5">
      <c r="A17" s="33" t="s">
        <v>261</v>
      </c>
      <c r="B17" s="23" t="s">
        <v>33</v>
      </c>
      <c r="C17" s="24">
        <v>0</v>
      </c>
      <c r="D17" s="24"/>
      <c r="E17" s="47"/>
      <c r="F17" s="47"/>
      <c r="G17" s="47"/>
    </row>
    <row r="18" spans="1:7" ht="36" customHeight="1">
      <c r="A18" s="40" t="s">
        <v>459</v>
      </c>
      <c r="B18" s="23" t="s">
        <v>479</v>
      </c>
      <c r="C18" s="41">
        <f>C19+C20+C21+C22</f>
        <v>2056.7</v>
      </c>
      <c r="D18" s="41">
        <f>D19+D20+D21+D22</f>
        <v>2823.6</v>
      </c>
      <c r="E18" s="48"/>
      <c r="F18" s="48"/>
      <c r="G18" s="48"/>
    </row>
    <row r="19" spans="1:7" ht="79.5" customHeight="1">
      <c r="A19" s="40" t="s">
        <v>460</v>
      </c>
      <c r="B19" s="23" t="s">
        <v>481</v>
      </c>
      <c r="C19" s="24">
        <v>2056.7</v>
      </c>
      <c r="D19" s="24">
        <v>2823.6</v>
      </c>
      <c r="E19" s="47"/>
      <c r="F19" s="47"/>
      <c r="G19" s="47"/>
    </row>
    <row r="20" spans="1:7" ht="0.75" customHeight="1">
      <c r="A20" s="40" t="s">
        <v>462</v>
      </c>
      <c r="B20" s="23" t="s">
        <v>482</v>
      </c>
      <c r="C20" s="24">
        <v>0</v>
      </c>
      <c r="D20" s="35"/>
      <c r="E20" s="50"/>
      <c r="F20" s="50"/>
      <c r="G20" s="50"/>
    </row>
    <row r="21" spans="1:7" ht="78.75" hidden="1">
      <c r="A21" s="39" t="s">
        <v>464</v>
      </c>
      <c r="B21" s="23" t="s">
        <v>483</v>
      </c>
      <c r="C21" s="24"/>
      <c r="D21" s="35"/>
      <c r="E21" s="50"/>
      <c r="F21" s="50"/>
      <c r="G21" s="50"/>
    </row>
    <row r="22" spans="1:7" ht="78.75" hidden="1">
      <c r="A22" s="40" t="s">
        <v>466</v>
      </c>
      <c r="B22" s="23" t="s">
        <v>484</v>
      </c>
      <c r="C22" s="24">
        <v>0</v>
      </c>
      <c r="D22" s="35"/>
      <c r="E22" s="50"/>
      <c r="F22" s="50"/>
      <c r="G22" s="50"/>
    </row>
    <row r="23" spans="1:7" ht="16.5" customHeight="1">
      <c r="A23" s="22" t="s">
        <v>93</v>
      </c>
      <c r="B23" s="23" t="s">
        <v>92</v>
      </c>
      <c r="C23" s="41">
        <f>C24+C26</f>
        <v>2511</v>
      </c>
      <c r="D23" s="41">
        <f>D24+D26</f>
        <v>2869.4</v>
      </c>
      <c r="E23" s="48"/>
      <c r="F23" s="48"/>
      <c r="G23" s="48"/>
    </row>
    <row r="24" spans="1:7" ht="16.5" customHeight="1">
      <c r="A24" s="22" t="s">
        <v>140</v>
      </c>
      <c r="B24" s="23" t="s">
        <v>34</v>
      </c>
      <c r="C24" s="24">
        <v>2511</v>
      </c>
      <c r="D24" s="24">
        <v>2869.4</v>
      </c>
      <c r="E24" s="47"/>
      <c r="F24" s="47"/>
      <c r="G24" s="47"/>
    </row>
    <row r="25" spans="1:7" ht="0.75" customHeight="1" hidden="1">
      <c r="A25" s="22" t="s">
        <v>142</v>
      </c>
      <c r="B25" s="23" t="s">
        <v>35</v>
      </c>
      <c r="C25" s="24">
        <v>0</v>
      </c>
      <c r="D25" s="24"/>
      <c r="E25" s="47"/>
      <c r="F25" s="47"/>
      <c r="G25" s="47"/>
    </row>
    <row r="26" spans="1:7" ht="29.25" customHeight="1">
      <c r="A26" s="32" t="s">
        <v>262</v>
      </c>
      <c r="B26" s="23" t="s">
        <v>277</v>
      </c>
      <c r="C26" s="24">
        <v>0</v>
      </c>
      <c r="D26" s="24">
        <v>0</v>
      </c>
      <c r="E26" s="47"/>
      <c r="F26" s="47"/>
      <c r="G26" s="47"/>
    </row>
    <row r="27" spans="1:7" ht="15.75">
      <c r="A27" s="22" t="s">
        <v>145</v>
      </c>
      <c r="B27" s="23" t="s">
        <v>36</v>
      </c>
      <c r="C27" s="41">
        <f>C28+C31</f>
        <v>12099</v>
      </c>
      <c r="D27" s="42">
        <f>D28+D31</f>
        <v>12862.1</v>
      </c>
      <c r="E27" s="51"/>
      <c r="F27" s="51"/>
      <c r="G27" s="51"/>
    </row>
    <row r="28" spans="1:7" ht="24.75" customHeight="1">
      <c r="A28" s="22" t="s">
        <v>456</v>
      </c>
      <c r="B28" s="23" t="s">
        <v>37</v>
      </c>
      <c r="C28" s="24">
        <v>2649</v>
      </c>
      <c r="D28" s="25">
        <v>2824.5</v>
      </c>
      <c r="E28" s="49"/>
      <c r="F28" s="49"/>
      <c r="G28" s="49"/>
    </row>
    <row r="29" spans="1:7" ht="45.75" customHeight="1">
      <c r="A29" s="22" t="s">
        <v>457</v>
      </c>
      <c r="B29" s="23" t="s">
        <v>38</v>
      </c>
      <c r="C29" s="24">
        <v>2649</v>
      </c>
      <c r="D29" s="25">
        <v>2824.5</v>
      </c>
      <c r="E29" s="49"/>
      <c r="F29" s="49"/>
      <c r="G29" s="49"/>
    </row>
    <row r="30" spans="1:7" ht="0.75" customHeight="1" hidden="1">
      <c r="A30" s="22" t="s">
        <v>147</v>
      </c>
      <c r="B30" s="23" t="s">
        <v>39</v>
      </c>
      <c r="C30" s="24">
        <v>0</v>
      </c>
      <c r="D30" s="25"/>
      <c r="E30" s="49"/>
      <c r="F30" s="49"/>
      <c r="G30" s="49"/>
    </row>
    <row r="31" spans="1:7" ht="15.75">
      <c r="A31" s="22" t="s">
        <v>166</v>
      </c>
      <c r="B31" s="23" t="s">
        <v>40</v>
      </c>
      <c r="C31" s="24">
        <f>C32+C35</f>
        <v>9450</v>
      </c>
      <c r="D31" s="25">
        <f>D32+D35</f>
        <v>10037.6</v>
      </c>
      <c r="E31" s="49"/>
      <c r="F31" s="49"/>
      <c r="G31" s="49"/>
    </row>
    <row r="32" spans="1:7" ht="63" customHeight="1">
      <c r="A32" s="22" t="s">
        <v>168</v>
      </c>
      <c r="B32" s="23" t="s">
        <v>41</v>
      </c>
      <c r="C32" s="24">
        <v>6720</v>
      </c>
      <c r="D32" s="25">
        <v>6999.8</v>
      </c>
      <c r="E32" s="49"/>
      <c r="F32" s="49"/>
      <c r="G32" s="49"/>
    </row>
    <row r="33" spans="1:7" ht="63.75" customHeight="1" hidden="1">
      <c r="A33" s="22" t="s">
        <v>170</v>
      </c>
      <c r="B33" s="23" t="s">
        <v>42</v>
      </c>
      <c r="C33" s="24">
        <v>0</v>
      </c>
      <c r="D33" s="25"/>
      <c r="E33" s="49"/>
      <c r="F33" s="49"/>
      <c r="G33" s="49"/>
    </row>
    <row r="34" spans="1:7" ht="78.75" hidden="1">
      <c r="A34" s="22" t="s">
        <v>171</v>
      </c>
      <c r="B34" s="23" t="s">
        <v>43</v>
      </c>
      <c r="C34" s="24">
        <v>0</v>
      </c>
      <c r="D34" s="25"/>
      <c r="E34" s="49"/>
      <c r="F34" s="49"/>
      <c r="G34" s="49"/>
    </row>
    <row r="35" spans="1:7" ht="63">
      <c r="A35" s="22" t="s">
        <v>174</v>
      </c>
      <c r="B35" s="23" t="s">
        <v>44</v>
      </c>
      <c r="C35" s="24">
        <v>2730</v>
      </c>
      <c r="D35" s="25">
        <v>3037.8</v>
      </c>
      <c r="E35" s="49"/>
      <c r="F35" s="49"/>
      <c r="G35" s="49"/>
    </row>
    <row r="36" spans="1:7" ht="78.75" hidden="1">
      <c r="A36" s="22" t="s">
        <v>175</v>
      </c>
      <c r="B36" s="23" t="s">
        <v>45</v>
      </c>
      <c r="C36" s="24">
        <v>0</v>
      </c>
      <c r="D36" s="25"/>
      <c r="E36" s="49"/>
      <c r="F36" s="49"/>
      <c r="G36" s="49"/>
    </row>
    <row r="37" spans="1:7" ht="78.75" hidden="1">
      <c r="A37" s="22" t="s">
        <v>176</v>
      </c>
      <c r="B37" s="23" t="s">
        <v>46</v>
      </c>
      <c r="C37" s="24">
        <v>0</v>
      </c>
      <c r="D37" s="25"/>
      <c r="E37" s="49"/>
      <c r="F37" s="49"/>
      <c r="G37" s="49"/>
    </row>
    <row r="38" spans="1:7" ht="0.75" customHeight="1">
      <c r="A38" s="22" t="s">
        <v>149</v>
      </c>
      <c r="B38" s="23" t="s">
        <v>47</v>
      </c>
      <c r="C38" s="24">
        <v>5.2</v>
      </c>
      <c r="D38" s="24">
        <v>5.8</v>
      </c>
      <c r="E38" s="47"/>
      <c r="F38" s="47"/>
      <c r="G38" s="47"/>
    </row>
    <row r="39" spans="1:7" ht="47.25" customHeight="1" hidden="1">
      <c r="A39" s="22" t="s">
        <v>49</v>
      </c>
      <c r="B39" s="23" t="s">
        <v>48</v>
      </c>
      <c r="C39" s="24">
        <v>5.2</v>
      </c>
      <c r="D39" s="24">
        <v>5.8</v>
      </c>
      <c r="E39" s="47"/>
      <c r="F39" s="47"/>
      <c r="G39" s="47"/>
    </row>
    <row r="40" spans="1:7" ht="81" customHeight="1" hidden="1">
      <c r="A40" s="22" t="s">
        <v>187</v>
      </c>
      <c r="B40" s="23" t="s">
        <v>50</v>
      </c>
      <c r="C40" s="24">
        <v>5.2</v>
      </c>
      <c r="D40" s="24">
        <v>5.8</v>
      </c>
      <c r="E40" s="47"/>
      <c r="F40" s="47"/>
      <c r="G40" s="47"/>
    </row>
    <row r="41" spans="1:7" ht="78.75" hidden="1">
      <c r="A41" s="22" t="s">
        <v>189</v>
      </c>
      <c r="B41" s="23" t="s">
        <v>51</v>
      </c>
      <c r="C41" s="24">
        <v>0</v>
      </c>
      <c r="D41" s="24"/>
      <c r="E41" s="47"/>
      <c r="F41" s="47"/>
      <c r="G41" s="47"/>
    </row>
    <row r="42" spans="1:7" ht="49.5" customHeight="1" hidden="1">
      <c r="A42" s="22" t="s">
        <v>205</v>
      </c>
      <c r="B42" s="23" t="s">
        <v>52</v>
      </c>
      <c r="C42" s="24">
        <v>0</v>
      </c>
      <c r="D42" s="25">
        <v>0.1</v>
      </c>
      <c r="E42" s="49"/>
      <c r="F42" s="49"/>
      <c r="G42" s="49"/>
    </row>
    <row r="43" spans="1:7" ht="19.5" customHeight="1" hidden="1">
      <c r="A43" s="22" t="s">
        <v>181</v>
      </c>
      <c r="B43" s="23" t="s">
        <v>53</v>
      </c>
      <c r="C43" s="24">
        <v>0</v>
      </c>
      <c r="D43" s="25">
        <v>0.1</v>
      </c>
      <c r="E43" s="49"/>
      <c r="F43" s="49"/>
      <c r="G43" s="49"/>
    </row>
    <row r="44" spans="1:7" ht="30.75" customHeight="1" hidden="1">
      <c r="A44" s="22" t="s">
        <v>455</v>
      </c>
      <c r="B44" s="23" t="s">
        <v>54</v>
      </c>
      <c r="C44" s="24">
        <v>0</v>
      </c>
      <c r="D44" s="25">
        <v>0.1</v>
      </c>
      <c r="E44" s="49"/>
      <c r="F44" s="49"/>
      <c r="G44" s="49"/>
    </row>
    <row r="45" spans="1:7" ht="32.25" customHeight="1" hidden="1">
      <c r="A45" s="22" t="s">
        <v>183</v>
      </c>
      <c r="B45" s="23" t="s">
        <v>55</v>
      </c>
      <c r="C45" s="24">
        <v>0</v>
      </c>
      <c r="D45" s="25"/>
      <c r="E45" s="49"/>
      <c r="F45" s="49"/>
      <c r="G45" s="49"/>
    </row>
    <row r="46" spans="1:7" ht="45" customHeight="1">
      <c r="A46" s="22" t="s">
        <v>214</v>
      </c>
      <c r="B46" s="23" t="s">
        <v>56</v>
      </c>
      <c r="C46" s="41">
        <v>308</v>
      </c>
      <c r="D46" s="41">
        <v>317.4</v>
      </c>
      <c r="E46" s="48"/>
      <c r="F46" s="48"/>
      <c r="G46" s="48"/>
    </row>
    <row r="47" spans="1:7" ht="47.25" customHeight="1">
      <c r="A47" s="19" t="s">
        <v>24</v>
      </c>
      <c r="B47" s="23" t="s">
        <v>57</v>
      </c>
      <c r="C47" s="24">
        <v>308</v>
      </c>
      <c r="D47" s="25">
        <v>317.4</v>
      </c>
      <c r="E47" s="49"/>
      <c r="F47" s="49"/>
      <c r="G47" s="49"/>
    </row>
    <row r="48" spans="1:7" ht="1.5" customHeight="1" hidden="1">
      <c r="A48" s="22" t="s">
        <v>221</v>
      </c>
      <c r="B48" s="23" t="s">
        <v>58</v>
      </c>
      <c r="C48" s="24">
        <f>C49</f>
        <v>0</v>
      </c>
      <c r="D48" s="24">
        <f>D49</f>
        <v>0</v>
      </c>
      <c r="E48" s="47"/>
      <c r="F48" s="47"/>
      <c r="G48" s="47"/>
    </row>
    <row r="49" spans="1:7" ht="55.5" customHeight="1" hidden="1">
      <c r="A49" s="22" t="s">
        <v>190</v>
      </c>
      <c r="B49" s="23" t="s">
        <v>485</v>
      </c>
      <c r="C49" s="24"/>
      <c r="D49" s="24">
        <v>0</v>
      </c>
      <c r="E49" s="47"/>
      <c r="F49" s="47"/>
      <c r="G49" s="47"/>
    </row>
    <row r="50" spans="1:7" ht="61.5" customHeight="1" hidden="1">
      <c r="A50" s="22" t="s">
        <v>191</v>
      </c>
      <c r="B50" s="23" t="s">
        <v>59</v>
      </c>
      <c r="C50" s="24">
        <v>0</v>
      </c>
      <c r="D50" s="24">
        <v>0</v>
      </c>
      <c r="E50" s="47"/>
      <c r="F50" s="47"/>
      <c r="G50" s="47"/>
    </row>
    <row r="51" spans="1:7" ht="63" customHeight="1" hidden="1">
      <c r="A51" s="22" t="s">
        <v>192</v>
      </c>
      <c r="B51" s="23" t="s">
        <v>60</v>
      </c>
      <c r="C51" s="24">
        <v>0</v>
      </c>
      <c r="D51" s="24">
        <v>0</v>
      </c>
      <c r="E51" s="47"/>
      <c r="F51" s="47"/>
      <c r="G51" s="47"/>
    </row>
    <row r="52" spans="1:7" ht="78.75">
      <c r="A52" s="22" t="s">
        <v>223</v>
      </c>
      <c r="B52" s="23" t="s">
        <v>61</v>
      </c>
      <c r="C52" s="24">
        <v>308</v>
      </c>
      <c r="D52" s="24">
        <v>317.4</v>
      </c>
      <c r="E52" s="47"/>
      <c r="F52" s="47"/>
      <c r="G52" s="47"/>
    </row>
    <row r="53" spans="1:7" ht="0.75" customHeight="1">
      <c r="A53" s="22" t="s">
        <v>307</v>
      </c>
      <c r="B53" s="23" t="s">
        <v>306</v>
      </c>
      <c r="C53" s="24">
        <v>780</v>
      </c>
      <c r="D53" s="24">
        <v>782.6</v>
      </c>
      <c r="E53" s="47"/>
      <c r="F53" s="47"/>
      <c r="G53" s="47"/>
    </row>
    <row r="54" spans="1:7" ht="31.5" hidden="1">
      <c r="A54" s="22" t="s">
        <v>308</v>
      </c>
      <c r="B54" s="23" t="s">
        <v>309</v>
      </c>
      <c r="C54" s="24">
        <v>0</v>
      </c>
      <c r="D54" s="24">
        <v>0</v>
      </c>
      <c r="E54" s="47"/>
      <c r="F54" s="47"/>
      <c r="G54" s="47"/>
    </row>
    <row r="55" spans="1:7" ht="15.75" hidden="1">
      <c r="A55" s="22" t="s">
        <v>290</v>
      </c>
      <c r="B55" s="23" t="s">
        <v>310</v>
      </c>
      <c r="C55" s="24">
        <v>0</v>
      </c>
      <c r="D55" s="24">
        <v>0</v>
      </c>
      <c r="E55" s="47"/>
      <c r="F55" s="47"/>
      <c r="G55" s="47"/>
    </row>
    <row r="56" spans="1:7" ht="15.75" hidden="1">
      <c r="A56" s="22" t="s">
        <v>293</v>
      </c>
      <c r="B56" s="23" t="s">
        <v>311</v>
      </c>
      <c r="C56" s="24">
        <v>0</v>
      </c>
      <c r="D56" s="24">
        <v>0</v>
      </c>
      <c r="E56" s="47"/>
      <c r="F56" s="47"/>
      <c r="G56" s="47"/>
    </row>
    <row r="57" spans="1:7" ht="38.25" customHeight="1">
      <c r="A57" s="22" t="s">
        <v>247</v>
      </c>
      <c r="B57" s="23" t="s">
        <v>62</v>
      </c>
      <c r="C57" s="41">
        <f>C58+C59</f>
        <v>2004</v>
      </c>
      <c r="D57" s="41">
        <f>D58+D59</f>
        <v>2123.2</v>
      </c>
      <c r="E57" s="48"/>
      <c r="F57" s="48"/>
      <c r="G57" s="48"/>
    </row>
    <row r="58" spans="1:7" ht="47.25" customHeight="1">
      <c r="A58" s="22" t="s">
        <v>506</v>
      </c>
      <c r="B58" s="23" t="s">
        <v>513</v>
      </c>
      <c r="C58" s="24">
        <v>1604</v>
      </c>
      <c r="D58" s="24">
        <v>1604</v>
      </c>
      <c r="E58" s="47"/>
      <c r="F58" s="47"/>
      <c r="G58" s="47"/>
    </row>
    <row r="59" spans="1:7" ht="34.5" customHeight="1">
      <c r="A59" s="22" t="s">
        <v>512</v>
      </c>
      <c r="B59" s="23" t="s">
        <v>514</v>
      </c>
      <c r="C59" s="24">
        <v>400</v>
      </c>
      <c r="D59" s="24">
        <v>519.2</v>
      </c>
      <c r="E59" s="47"/>
      <c r="F59" s="47"/>
      <c r="G59" s="47"/>
    </row>
    <row r="60" spans="1:7" ht="38.25" customHeight="1" hidden="1">
      <c r="A60" s="22" t="s">
        <v>327</v>
      </c>
      <c r="B60" s="23" t="s">
        <v>278</v>
      </c>
      <c r="C60" s="24">
        <v>1792</v>
      </c>
      <c r="D60" s="24">
        <v>1793.4</v>
      </c>
      <c r="E60" s="47"/>
      <c r="F60" s="47"/>
      <c r="G60" s="47"/>
    </row>
    <row r="61" spans="1:7" ht="19.5" customHeight="1">
      <c r="A61" s="22" t="s">
        <v>328</v>
      </c>
      <c r="B61" s="23" t="s">
        <v>312</v>
      </c>
      <c r="C61" s="41">
        <v>50</v>
      </c>
      <c r="D61" s="41">
        <v>74.4</v>
      </c>
      <c r="E61" s="48"/>
      <c r="F61" s="48"/>
      <c r="G61" s="48"/>
    </row>
    <row r="62" spans="1:7" ht="63.75" customHeight="1" hidden="1">
      <c r="A62" s="22" t="s">
        <v>494</v>
      </c>
      <c r="B62" s="23" t="s">
        <v>495</v>
      </c>
      <c r="C62" s="24">
        <v>0</v>
      </c>
      <c r="D62" s="24"/>
      <c r="E62" s="47"/>
      <c r="F62" s="47"/>
      <c r="G62" s="47"/>
    </row>
    <row r="63" spans="1:7" ht="69" customHeight="1" hidden="1">
      <c r="A63" s="22" t="s">
        <v>472</v>
      </c>
      <c r="B63" s="23" t="s">
        <v>486</v>
      </c>
      <c r="C63" s="24">
        <f>C64</f>
        <v>10229</v>
      </c>
      <c r="D63" s="24">
        <f>D64</f>
        <v>10229</v>
      </c>
      <c r="E63" s="47"/>
      <c r="F63" s="47"/>
      <c r="G63" s="47"/>
    </row>
    <row r="64" spans="1:7" ht="69.75" customHeight="1" hidden="1">
      <c r="A64" s="22" t="s">
        <v>472</v>
      </c>
      <c r="B64" s="23" t="s">
        <v>486</v>
      </c>
      <c r="C64" s="24">
        <v>10229</v>
      </c>
      <c r="D64" s="24">
        <v>10229</v>
      </c>
      <c r="E64" s="47"/>
      <c r="F64" s="47"/>
      <c r="G64" s="47"/>
    </row>
    <row r="65" spans="1:7" ht="48.75" customHeight="1" hidden="1">
      <c r="A65" s="22" t="s">
        <v>314</v>
      </c>
      <c r="B65" s="23" t="s">
        <v>313</v>
      </c>
      <c r="C65" s="24">
        <f>C66</f>
        <v>50</v>
      </c>
      <c r="D65" s="24">
        <f>D66</f>
        <v>74.4</v>
      </c>
      <c r="E65" s="47"/>
      <c r="F65" s="47"/>
      <c r="G65" s="47"/>
    </row>
    <row r="66" spans="1:7" ht="33" customHeight="1">
      <c r="A66" s="22" t="s">
        <v>492</v>
      </c>
      <c r="B66" s="23" t="s">
        <v>493</v>
      </c>
      <c r="C66" s="24">
        <v>50</v>
      </c>
      <c r="D66" s="24">
        <v>74.4</v>
      </c>
      <c r="E66" s="47"/>
      <c r="F66" s="47"/>
      <c r="G66" s="47"/>
    </row>
    <row r="67" spans="1:7" ht="15.75">
      <c r="A67" s="22" t="s">
        <v>375</v>
      </c>
      <c r="B67" s="23" t="s">
        <v>63</v>
      </c>
      <c r="C67" s="25">
        <v>0</v>
      </c>
      <c r="D67" s="25">
        <v>18.5</v>
      </c>
      <c r="E67" s="49"/>
      <c r="F67" s="49"/>
      <c r="G67" s="49"/>
    </row>
    <row r="68" spans="1:7" ht="0.75" customHeight="1">
      <c r="A68" s="22" t="s">
        <v>383</v>
      </c>
      <c r="B68" s="23" t="s">
        <v>64</v>
      </c>
      <c r="C68" s="25">
        <v>0</v>
      </c>
      <c r="D68" s="25">
        <v>18.5</v>
      </c>
      <c r="E68" s="49"/>
      <c r="F68" s="49"/>
      <c r="G68" s="49"/>
    </row>
    <row r="69" spans="1:7" ht="15" customHeight="1">
      <c r="A69" s="22" t="s">
        <v>195</v>
      </c>
      <c r="B69" s="23" t="s">
        <v>496</v>
      </c>
      <c r="C69" s="24">
        <v>0</v>
      </c>
      <c r="D69" s="24">
        <v>18.5</v>
      </c>
      <c r="E69" s="47"/>
      <c r="F69" s="47"/>
      <c r="G69" s="47"/>
    </row>
    <row r="70" spans="1:7" ht="8.25" customHeight="1" hidden="1">
      <c r="A70" s="22" t="s">
        <v>385</v>
      </c>
      <c r="B70" s="23" t="s">
        <v>65</v>
      </c>
      <c r="C70" s="24"/>
      <c r="D70" s="24"/>
      <c r="E70" s="47"/>
      <c r="F70" s="47"/>
      <c r="G70" s="47"/>
    </row>
    <row r="71" spans="1:7" ht="2.25" customHeight="1" hidden="1">
      <c r="A71" s="22" t="s">
        <v>197</v>
      </c>
      <c r="B71" s="23" t="s">
        <v>66</v>
      </c>
      <c r="C71" s="25"/>
      <c r="D71" s="24"/>
      <c r="E71" s="47"/>
      <c r="F71" s="47"/>
      <c r="G71" s="47"/>
    </row>
    <row r="72" spans="1:7" ht="10.5" customHeight="1" hidden="1">
      <c r="A72" s="22" t="s">
        <v>199</v>
      </c>
      <c r="B72" s="23" t="s">
        <v>67</v>
      </c>
      <c r="C72" s="25"/>
      <c r="D72" s="24"/>
      <c r="E72" s="47"/>
      <c r="F72" s="47"/>
      <c r="G72" s="47"/>
    </row>
    <row r="73" spans="1:7" ht="8.25" customHeight="1" hidden="1">
      <c r="A73" s="22" t="s">
        <v>387</v>
      </c>
      <c r="B73" s="23" t="s">
        <v>68</v>
      </c>
      <c r="C73" s="24"/>
      <c r="D73" s="24"/>
      <c r="E73" s="47"/>
      <c r="F73" s="47"/>
      <c r="G73" s="47"/>
    </row>
    <row r="74" spans="1:7" ht="11.25" customHeight="1" hidden="1">
      <c r="A74" s="22" t="s">
        <v>4</v>
      </c>
      <c r="B74" s="23" t="s">
        <v>69</v>
      </c>
      <c r="C74" s="24"/>
      <c r="D74" s="24"/>
      <c r="E74" s="47"/>
      <c r="F74" s="47"/>
      <c r="G74" s="47"/>
    </row>
    <row r="75" spans="1:7" ht="10.5" customHeight="1" hidden="1">
      <c r="A75" s="22" t="s">
        <v>4</v>
      </c>
      <c r="B75" s="23" t="s">
        <v>70</v>
      </c>
      <c r="C75" s="24"/>
      <c r="D75" s="24"/>
      <c r="E75" s="47"/>
      <c r="F75" s="47"/>
      <c r="G75" s="47"/>
    </row>
    <row r="76" spans="1:7" ht="15.75">
      <c r="A76" s="22" t="s">
        <v>392</v>
      </c>
      <c r="B76" s="23" t="s">
        <v>71</v>
      </c>
      <c r="C76" s="25">
        <f>C77+C102</f>
        <v>11765.6</v>
      </c>
      <c r="D76" s="25">
        <f>D77+D102</f>
        <v>11765.6</v>
      </c>
      <c r="E76" s="49"/>
      <c r="F76" s="49"/>
      <c r="G76" s="49"/>
    </row>
    <row r="77" spans="1:7" ht="30.75" customHeight="1">
      <c r="A77" s="22" t="s">
        <v>394</v>
      </c>
      <c r="B77" s="23" t="s">
        <v>72</v>
      </c>
      <c r="C77" s="24">
        <f>C81+C82+C90</f>
        <v>11465.6</v>
      </c>
      <c r="D77" s="24">
        <f>D81+D82+D90</f>
        <v>11465.6</v>
      </c>
      <c r="E77" s="47"/>
      <c r="F77" s="47"/>
      <c r="G77" s="47"/>
    </row>
    <row r="78" spans="1:7" ht="33" customHeight="1" hidden="1">
      <c r="A78" s="22" t="s">
        <v>396</v>
      </c>
      <c r="B78" s="23" t="s">
        <v>73</v>
      </c>
      <c r="C78" s="24">
        <v>0</v>
      </c>
      <c r="D78" s="24">
        <v>0</v>
      </c>
      <c r="E78" s="47"/>
      <c r="F78" s="47"/>
      <c r="G78" s="47"/>
    </row>
    <row r="79" spans="1:7" ht="15.75" hidden="1">
      <c r="A79" s="22" t="s">
        <v>398</v>
      </c>
      <c r="B79" s="23" t="s">
        <v>74</v>
      </c>
      <c r="C79" s="24">
        <v>0</v>
      </c>
      <c r="D79" s="24">
        <v>0</v>
      </c>
      <c r="E79" s="47"/>
      <c r="F79" s="47"/>
      <c r="G79" s="47"/>
    </row>
    <row r="80" spans="1:7" ht="30" customHeight="1" hidden="1">
      <c r="A80" s="22" t="s">
        <v>7</v>
      </c>
      <c r="B80" s="23" t="s">
        <v>75</v>
      </c>
      <c r="C80" s="24">
        <v>0</v>
      </c>
      <c r="D80" s="24">
        <v>0</v>
      </c>
      <c r="E80" s="47"/>
      <c r="F80" s="47"/>
      <c r="G80" s="47"/>
    </row>
    <row r="81" spans="1:7" ht="30.75" customHeight="1">
      <c r="A81" s="22" t="s">
        <v>516</v>
      </c>
      <c r="B81" s="23" t="s">
        <v>517</v>
      </c>
      <c r="C81" s="24">
        <v>1646.1</v>
      </c>
      <c r="D81" s="24">
        <v>1646.1</v>
      </c>
      <c r="E81" s="47"/>
      <c r="F81" s="47"/>
      <c r="G81" s="47"/>
    </row>
    <row r="82" spans="1:7" ht="31.5">
      <c r="A82" s="22" t="s">
        <v>400</v>
      </c>
      <c r="B82" s="23" t="s">
        <v>76</v>
      </c>
      <c r="C82" s="24">
        <f>C88</f>
        <v>9266.5</v>
      </c>
      <c r="D82" s="24">
        <f>D83+D88</f>
        <v>9266.5</v>
      </c>
      <c r="E82" s="47"/>
      <c r="F82" s="47"/>
      <c r="G82" s="47"/>
    </row>
    <row r="83" spans="1:7" ht="47.25" hidden="1">
      <c r="A83" s="22" t="s">
        <v>250</v>
      </c>
      <c r="B83" s="23" t="s">
        <v>253</v>
      </c>
      <c r="C83" s="24">
        <v>0</v>
      </c>
      <c r="D83" s="24">
        <v>0</v>
      </c>
      <c r="E83" s="47"/>
      <c r="F83" s="47"/>
      <c r="G83" s="47"/>
    </row>
    <row r="84" spans="1:7" ht="52.5" customHeight="1" hidden="1">
      <c r="A84" s="22" t="s">
        <v>252</v>
      </c>
      <c r="B84" s="23" t="s">
        <v>254</v>
      </c>
      <c r="C84" s="24">
        <v>0</v>
      </c>
      <c r="D84" s="24">
        <v>0</v>
      </c>
      <c r="E84" s="47"/>
      <c r="F84" s="47"/>
      <c r="G84" s="47"/>
    </row>
    <row r="85" spans="1:7" ht="47.25" hidden="1">
      <c r="A85" s="22" t="s">
        <v>9</v>
      </c>
      <c r="B85" s="23" t="s">
        <v>77</v>
      </c>
      <c r="C85" s="24"/>
      <c r="D85" s="24"/>
      <c r="E85" s="47"/>
      <c r="F85" s="47"/>
      <c r="G85" s="47"/>
    </row>
    <row r="86" spans="1:7" ht="47.25" hidden="1">
      <c r="A86" s="22" t="s">
        <v>9</v>
      </c>
      <c r="B86" s="23" t="s">
        <v>78</v>
      </c>
      <c r="C86" s="24"/>
      <c r="D86" s="24"/>
      <c r="E86" s="47"/>
      <c r="F86" s="47"/>
      <c r="G86" s="47"/>
    </row>
    <row r="87" spans="1:7" ht="32.25" customHeight="1">
      <c r="A87" s="22" t="s">
        <v>12</v>
      </c>
      <c r="B87" s="23" t="s">
        <v>79</v>
      </c>
      <c r="C87" s="24"/>
      <c r="D87" s="24"/>
      <c r="E87" s="47"/>
      <c r="F87" s="47"/>
      <c r="G87" s="47"/>
    </row>
    <row r="88" spans="1:7" ht="21" customHeight="1">
      <c r="A88" s="22" t="s">
        <v>402</v>
      </c>
      <c r="B88" s="23" t="s">
        <v>80</v>
      </c>
      <c r="C88" s="24">
        <f>C89</f>
        <v>9266.5</v>
      </c>
      <c r="D88" s="24">
        <f>D89</f>
        <v>9266.5</v>
      </c>
      <c r="E88" s="47"/>
      <c r="F88" s="47"/>
      <c r="G88" s="47"/>
    </row>
    <row r="89" spans="1:7" ht="15.75">
      <c r="A89" s="22" t="s">
        <v>515</v>
      </c>
      <c r="B89" s="23" t="s">
        <v>81</v>
      </c>
      <c r="C89" s="24">
        <v>9266.5</v>
      </c>
      <c r="D89" s="24">
        <v>9266.5</v>
      </c>
      <c r="E89" s="47"/>
      <c r="F89" s="47"/>
      <c r="G89" s="47"/>
    </row>
    <row r="90" spans="1:7" ht="31.5">
      <c r="A90" s="22" t="s">
        <v>408</v>
      </c>
      <c r="B90" s="23" t="s">
        <v>82</v>
      </c>
      <c r="C90" s="24">
        <f>C91+C93</f>
        <v>553</v>
      </c>
      <c r="D90" s="24">
        <v>553</v>
      </c>
      <c r="E90" s="47"/>
      <c r="F90" s="47"/>
      <c r="G90" s="47"/>
    </row>
    <row r="91" spans="1:7" ht="47.25">
      <c r="A91" s="22" t="s">
        <v>16</v>
      </c>
      <c r="B91" s="23" t="s">
        <v>83</v>
      </c>
      <c r="C91" s="24">
        <v>545.4</v>
      </c>
      <c r="D91" s="24">
        <v>545.4</v>
      </c>
      <c r="E91" s="47"/>
      <c r="F91" s="47"/>
      <c r="G91" s="47"/>
    </row>
    <row r="92" spans="1:7" ht="47.25">
      <c r="A92" s="22" t="s">
        <v>17</v>
      </c>
      <c r="B92" s="23" t="s">
        <v>84</v>
      </c>
      <c r="C92" s="24">
        <v>545.4</v>
      </c>
      <c r="D92" s="24">
        <v>545.4</v>
      </c>
      <c r="E92" s="47"/>
      <c r="F92" s="47"/>
      <c r="G92" s="47"/>
    </row>
    <row r="93" spans="1:7" ht="31.5">
      <c r="A93" s="22" t="s">
        <v>418</v>
      </c>
      <c r="B93" s="23" t="s">
        <v>85</v>
      </c>
      <c r="C93" s="24">
        <v>7.6</v>
      </c>
      <c r="D93" s="24">
        <v>7.6</v>
      </c>
      <c r="E93" s="47"/>
      <c r="F93" s="47"/>
      <c r="G93" s="47"/>
    </row>
    <row r="94" spans="1:7" ht="33" customHeight="1">
      <c r="A94" s="22" t="s">
        <v>19</v>
      </c>
      <c r="B94" s="23" t="s">
        <v>86</v>
      </c>
      <c r="C94" s="24">
        <v>7.6</v>
      </c>
      <c r="D94" s="24">
        <v>7.9</v>
      </c>
      <c r="E94" s="47"/>
      <c r="F94" s="47"/>
      <c r="G94" s="47"/>
    </row>
    <row r="95" spans="1:7" ht="15.75" hidden="1">
      <c r="A95" s="22" t="s">
        <v>444</v>
      </c>
      <c r="B95" s="23" t="s">
        <v>87</v>
      </c>
      <c r="C95" s="24"/>
      <c r="D95" s="25"/>
      <c r="E95" s="49"/>
      <c r="F95" s="49"/>
      <c r="G95" s="49"/>
    </row>
    <row r="96" spans="1:7" ht="63" hidden="1">
      <c r="A96" s="22" t="s">
        <v>450</v>
      </c>
      <c r="B96" s="23" t="s">
        <v>88</v>
      </c>
      <c r="C96" s="24"/>
      <c r="D96" s="25"/>
      <c r="E96" s="49"/>
      <c r="F96" s="49"/>
      <c r="G96" s="49"/>
    </row>
    <row r="97" spans="1:7" ht="47.25" hidden="1">
      <c r="A97" s="22" t="s">
        <v>279</v>
      </c>
      <c r="B97" s="23" t="s">
        <v>89</v>
      </c>
      <c r="C97" s="24"/>
      <c r="D97" s="25"/>
      <c r="E97" s="49"/>
      <c r="F97" s="49"/>
      <c r="G97" s="49"/>
    </row>
    <row r="98" spans="1:7" ht="15.75" hidden="1">
      <c r="A98" s="22" t="s">
        <v>271</v>
      </c>
      <c r="B98" s="23" t="s">
        <v>280</v>
      </c>
      <c r="C98" s="24"/>
      <c r="D98" s="25"/>
      <c r="E98" s="49"/>
      <c r="F98" s="49"/>
      <c r="G98" s="49"/>
    </row>
    <row r="99" spans="1:7" ht="31.5" hidden="1">
      <c r="A99" s="22" t="s">
        <v>273</v>
      </c>
      <c r="B99" s="23" t="s">
        <v>281</v>
      </c>
      <c r="C99" s="24"/>
      <c r="D99" s="25"/>
      <c r="E99" s="49"/>
      <c r="F99" s="49"/>
      <c r="G99" s="49"/>
    </row>
    <row r="100" spans="1:7" ht="15.75" hidden="1">
      <c r="A100" s="31" t="s">
        <v>23</v>
      </c>
      <c r="B100" s="23" t="s">
        <v>90</v>
      </c>
      <c r="C100" s="24">
        <f>C101</f>
        <v>1334.6</v>
      </c>
      <c r="D100" s="24">
        <f>D101</f>
        <v>1334.5</v>
      </c>
      <c r="E100" s="47"/>
      <c r="F100" s="47"/>
      <c r="G100" s="47"/>
    </row>
    <row r="101" spans="1:7" ht="12.75" customHeight="1" hidden="1">
      <c r="A101" s="22" t="s">
        <v>22</v>
      </c>
      <c r="B101" s="23" t="s">
        <v>91</v>
      </c>
      <c r="C101" s="24">
        <v>1334.6</v>
      </c>
      <c r="D101" s="24">
        <v>1334.5</v>
      </c>
      <c r="E101" s="47"/>
      <c r="F101" s="47"/>
      <c r="G101" s="47"/>
    </row>
    <row r="102" spans="1:7" ht="42.75" customHeight="1">
      <c r="A102" s="22" t="s">
        <v>508</v>
      </c>
      <c r="B102" s="23" t="s">
        <v>281</v>
      </c>
      <c r="C102" s="24">
        <v>300</v>
      </c>
      <c r="D102" s="24">
        <v>300</v>
      </c>
      <c r="E102" s="47"/>
      <c r="F102" s="47"/>
      <c r="G102" s="47"/>
    </row>
    <row r="103" spans="1:7" ht="47.25" hidden="1">
      <c r="A103" s="22" t="s">
        <v>302</v>
      </c>
      <c r="B103" s="23" t="s">
        <v>315</v>
      </c>
      <c r="C103" s="24"/>
      <c r="D103" s="24"/>
      <c r="E103" s="47"/>
      <c r="F103" s="47"/>
      <c r="G103" s="47"/>
    </row>
    <row r="104" spans="1:7" ht="15.75">
      <c r="A104" s="18" t="s">
        <v>101</v>
      </c>
      <c r="B104" s="29"/>
      <c r="C104" s="30">
        <f>C6+C76</f>
        <v>44414.3</v>
      </c>
      <c r="D104" s="30">
        <f>D6+D76</f>
        <v>46952.6</v>
      </c>
      <c r="E104" s="52"/>
      <c r="F104" s="52"/>
      <c r="G104" s="52"/>
    </row>
    <row r="107" ht="15.75">
      <c r="A107" s="7" t="s">
        <v>131</v>
      </c>
    </row>
    <row r="108" spans="1:3" ht="15.75">
      <c r="A108" s="7" t="s">
        <v>497</v>
      </c>
      <c r="C108" s="7" t="s">
        <v>518</v>
      </c>
    </row>
  </sheetData>
  <sheetProtection/>
  <mergeCells count="2">
    <mergeCell ref="A3:D3"/>
    <mergeCell ref="B1:D1"/>
  </mergeCells>
  <printOptions/>
  <pageMargins left="0.984251968503937" right="0.1968503937007874" top="0.7874015748031497" bottom="0.3937007874015748" header="0.5118110236220472" footer="0.5118110236220472"/>
  <pageSetup fitToHeight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васюринская</cp:lastModifiedBy>
  <cp:lastPrinted>2016-06-02T05:27:25Z</cp:lastPrinted>
  <dcterms:created xsi:type="dcterms:W3CDTF">1996-10-08T23:32:33Z</dcterms:created>
  <dcterms:modified xsi:type="dcterms:W3CDTF">2016-06-02T05:27:28Z</dcterms:modified>
  <cp:category/>
  <cp:version/>
  <cp:contentType/>
  <cp:contentStatus/>
</cp:coreProperties>
</file>